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2.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P:\MAILINGS\INFO MATERIEL CSO AE\"/>
    </mc:Choice>
  </mc:AlternateContent>
  <xr:revisionPtr revIDLastSave="0" documentId="13_ncr:1_{8A96B1B6-948B-4B79-B74E-A6F7C586E689}" xr6:coauthVersionLast="46" xr6:coauthVersionMax="46" xr10:uidLastSave="{00000000-0000-0000-0000-000000000000}"/>
  <bookViews>
    <workbookView xWindow="-120" yWindow="-120" windowWidth="29040" windowHeight="15840" xr2:uid="{1B6E530F-488C-41ED-977F-5F428AB9BAD2}"/>
  </bookViews>
  <sheets>
    <sheet name="AE 1ERE ANNEE OU DEROGATOIRE " sheetId="1" r:id="rId1"/>
    <sheet name="AE 3ème et 5ème année" sheetId="3" r:id="rId2"/>
  </sheets>
  <externalReferences>
    <externalReference r:id="rId3"/>
  </externalReferences>
  <definedNames>
    <definedName name="_xlnm.Print_Area" localSheetId="0">'AE 1ERE ANNEE OU DEROGATOIRE '!$B$2:$J$118</definedName>
    <definedName name="_xlnm.Print_Area" localSheetId="1">'AE 3ème et 5ème année'!$B$2:$J$106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2" i="3" l="1"/>
  <c r="Z71" i="3"/>
  <c r="Y71" i="3"/>
  <c r="T71" i="3"/>
  <c r="S71" i="3"/>
  <c r="AA71" i="3" s="1"/>
  <c r="N71" i="3"/>
  <c r="M71" i="3"/>
  <c r="U71" i="3" s="1"/>
  <c r="C71" i="3" s="1"/>
  <c r="Z70" i="3"/>
  <c r="Y70" i="3"/>
  <c r="T70" i="3"/>
  <c r="S70" i="3"/>
  <c r="Q70" i="3"/>
  <c r="P70" i="3"/>
  <c r="AA70" i="3" s="1"/>
  <c r="N70" i="3"/>
  <c r="M70" i="3"/>
  <c r="U70" i="3" s="1"/>
  <c r="C70" i="3" s="1"/>
  <c r="Z69" i="3"/>
  <c r="Y69" i="3"/>
  <c r="AA69" i="3" s="1"/>
  <c r="T69" i="3"/>
  <c r="S69" i="3"/>
  <c r="Q69" i="3"/>
  <c r="P69" i="3"/>
  <c r="N69" i="3"/>
  <c r="M69" i="3"/>
  <c r="U69" i="3" s="1"/>
  <c r="C69" i="3" s="1"/>
  <c r="Z68" i="3"/>
  <c r="Y68" i="3"/>
  <c r="T68" i="3"/>
  <c r="S68" i="3"/>
  <c r="Q68" i="3"/>
  <c r="P68" i="3"/>
  <c r="AA68" i="3" s="1"/>
  <c r="N68" i="3"/>
  <c r="M68" i="3"/>
  <c r="U68" i="3" s="1"/>
  <c r="C68" i="3" s="1"/>
  <c r="Z67" i="3"/>
  <c r="Y67" i="3"/>
  <c r="T67" i="3"/>
  <c r="S67" i="3"/>
  <c r="Q67" i="3"/>
  <c r="P67" i="3"/>
  <c r="AA67" i="3" s="1"/>
  <c r="N67" i="3"/>
  <c r="M67" i="3"/>
  <c r="U67" i="3" s="1"/>
  <c r="C67" i="3" s="1"/>
  <c r="T66" i="3"/>
  <c r="S66" i="3"/>
  <c r="Q66" i="3"/>
  <c r="P66" i="3"/>
  <c r="N66" i="3"/>
  <c r="M66" i="3"/>
  <c r="U66" i="3" s="1"/>
  <c r="C66" i="3" s="1"/>
  <c r="T65" i="3"/>
  <c r="S65" i="3"/>
  <c r="Q65" i="3"/>
  <c r="P65" i="3"/>
  <c r="N65" i="3"/>
  <c r="M65" i="3"/>
  <c r="U65" i="3" s="1"/>
  <c r="C65" i="3" s="1"/>
  <c r="T64" i="3"/>
  <c r="S64" i="3"/>
  <c r="Q64" i="3"/>
  <c r="P64" i="3"/>
  <c r="N64" i="3"/>
  <c r="M64" i="3"/>
  <c r="U64" i="3" s="1"/>
  <c r="C64" i="3" s="1"/>
  <c r="T63" i="3"/>
  <c r="S63" i="3"/>
  <c r="Q63" i="3"/>
  <c r="P63" i="3"/>
  <c r="N63" i="3"/>
  <c r="M63" i="3"/>
  <c r="U63" i="3" s="1"/>
  <c r="C63" i="3" s="1"/>
  <c r="T61" i="3"/>
  <c r="S61" i="3"/>
  <c r="Q61" i="3"/>
  <c r="P61" i="3"/>
  <c r="N61" i="3"/>
  <c r="M61" i="3"/>
  <c r="U61" i="3" s="1"/>
  <c r="C61" i="3" s="1"/>
  <c r="T60" i="3"/>
  <c r="S60" i="3"/>
  <c r="Q60" i="3"/>
  <c r="P60" i="3"/>
  <c r="N60" i="3"/>
  <c r="M60" i="3"/>
  <c r="U60" i="3" s="1"/>
  <c r="C60" i="3" s="1"/>
  <c r="T59" i="3"/>
  <c r="S59" i="3"/>
  <c r="Q59" i="3"/>
  <c r="P59" i="3"/>
  <c r="N59" i="3"/>
  <c r="M59" i="3"/>
  <c r="U59" i="3" s="1"/>
  <c r="C59" i="3" s="1"/>
  <c r="T58" i="3"/>
  <c r="S58" i="3"/>
  <c r="Q58" i="3"/>
  <c r="P58" i="3"/>
  <c r="N58" i="3"/>
  <c r="M58" i="3"/>
  <c r="U58" i="3" s="1"/>
  <c r="C58" i="3" s="1"/>
  <c r="Z57" i="3"/>
  <c r="Y57" i="3"/>
  <c r="T57" i="3"/>
  <c r="S57" i="3"/>
  <c r="Q57" i="3"/>
  <c r="P57" i="3"/>
  <c r="AA57" i="3" s="1"/>
  <c r="N57" i="3"/>
  <c r="M57" i="3"/>
  <c r="U57" i="3" s="1"/>
  <c r="C57" i="3" s="1"/>
  <c r="Z56" i="3"/>
  <c r="Y56" i="3"/>
  <c r="AA56" i="3" s="1"/>
  <c r="T56" i="3"/>
  <c r="S56" i="3"/>
  <c r="Q56" i="3"/>
  <c r="P56" i="3"/>
  <c r="N56" i="3"/>
  <c r="M56" i="3"/>
  <c r="U56" i="3" s="1"/>
  <c r="C56" i="3" s="1"/>
  <c r="Z55" i="3"/>
  <c r="Y55" i="3"/>
  <c r="T55" i="3"/>
  <c r="S55" i="3"/>
  <c r="Q55" i="3"/>
  <c r="P55" i="3"/>
  <c r="AA55" i="3" s="1"/>
  <c r="N55" i="3"/>
  <c r="M55" i="3"/>
  <c r="U55" i="3" s="1"/>
  <c r="C55" i="3" s="1"/>
  <c r="Z53" i="3"/>
  <c r="Y53" i="3"/>
  <c r="AA53" i="3" s="1"/>
  <c r="T53" i="3"/>
  <c r="S53" i="3"/>
  <c r="Q53" i="3"/>
  <c r="P53" i="3"/>
  <c r="N53" i="3"/>
  <c r="M53" i="3"/>
  <c r="U53" i="3" s="1"/>
  <c r="C53" i="3" s="1"/>
  <c r="Z52" i="3"/>
  <c r="Y52" i="3"/>
  <c r="T52" i="3"/>
  <c r="S52" i="3"/>
  <c r="Q52" i="3"/>
  <c r="P52" i="3"/>
  <c r="AA52" i="3" s="1"/>
  <c r="N52" i="3"/>
  <c r="M52" i="3"/>
  <c r="U52" i="3" s="1"/>
  <c r="Z51" i="3"/>
  <c r="Y51" i="3"/>
  <c r="T51" i="3"/>
  <c r="S51" i="3"/>
  <c r="Q51" i="3"/>
  <c r="P51" i="3"/>
  <c r="AA51" i="3" s="1"/>
  <c r="N51" i="3"/>
  <c r="M51" i="3"/>
  <c r="U51" i="3" s="1"/>
  <c r="C51" i="3" s="1"/>
  <c r="Z50" i="3"/>
  <c r="Y50" i="3"/>
  <c r="T50" i="3"/>
  <c r="T73" i="3" s="1"/>
  <c r="C18" i="3" s="1"/>
  <c r="S50" i="3"/>
  <c r="Q50" i="3"/>
  <c r="Q73" i="3" s="1"/>
  <c r="C17" i="3" s="1"/>
  <c r="P50" i="3"/>
  <c r="N50" i="3"/>
  <c r="N73" i="3" s="1"/>
  <c r="C19" i="3" s="1"/>
  <c r="M50" i="3"/>
  <c r="U50" i="3" s="1"/>
  <c r="C50" i="3" s="1"/>
  <c r="Z48" i="3"/>
  <c r="Y48" i="3"/>
  <c r="T48" i="3"/>
  <c r="S48" i="3"/>
  <c r="Q48" i="3"/>
  <c r="P48" i="3"/>
  <c r="AA48" i="3" s="1"/>
  <c r="N48" i="3"/>
  <c r="M48" i="3"/>
  <c r="U48" i="3" s="1"/>
  <c r="C48" i="3" s="1"/>
  <c r="Z47" i="3"/>
  <c r="Y47" i="3"/>
  <c r="T47" i="3"/>
  <c r="S47" i="3"/>
  <c r="AA47" i="3" s="1"/>
  <c r="N47" i="3"/>
  <c r="M47" i="3"/>
  <c r="U47" i="3" s="1"/>
  <c r="C47" i="3" s="1"/>
  <c r="Z46" i="3"/>
  <c r="Y46" i="3"/>
  <c r="T46" i="3"/>
  <c r="S46" i="3"/>
  <c r="Q46" i="3"/>
  <c r="P46" i="3"/>
  <c r="AA46" i="3" s="1"/>
  <c r="N46" i="3"/>
  <c r="M46" i="3"/>
  <c r="U46" i="3" s="1"/>
  <c r="C46" i="3" s="1"/>
  <c r="Z45" i="3"/>
  <c r="Y45" i="3"/>
  <c r="T45" i="3"/>
  <c r="S45" i="3"/>
  <c r="Q45" i="3"/>
  <c r="P45" i="3"/>
  <c r="AA45" i="3" s="1"/>
  <c r="N45" i="3"/>
  <c r="M45" i="3"/>
  <c r="U45" i="3" s="1"/>
  <c r="C45" i="3" s="1"/>
  <c r="Z44" i="3"/>
  <c r="Y44" i="3"/>
  <c r="T44" i="3"/>
  <c r="S44" i="3"/>
  <c r="N44" i="3"/>
  <c r="M44" i="3"/>
  <c r="U44" i="3" s="1"/>
  <c r="C44" i="3" s="1"/>
  <c r="Z42" i="3"/>
  <c r="Y42" i="3"/>
  <c r="T42" i="3"/>
  <c r="S42" i="3"/>
  <c r="Q42" i="3"/>
  <c r="P42" i="3"/>
  <c r="AA42" i="3" s="1"/>
  <c r="N42" i="3"/>
  <c r="M42" i="3"/>
  <c r="U42" i="3" s="1"/>
  <c r="C42" i="3" s="1"/>
  <c r="Z41" i="3"/>
  <c r="Y41" i="3"/>
  <c r="T41" i="3"/>
  <c r="S41" i="3"/>
  <c r="Q41" i="3"/>
  <c r="P41" i="3"/>
  <c r="AA41" i="3" s="1"/>
  <c r="N41" i="3"/>
  <c r="M41" i="3"/>
  <c r="U41" i="3" s="1"/>
  <c r="C41" i="3" s="1"/>
  <c r="T40" i="3"/>
  <c r="S40" i="3"/>
  <c r="Q40" i="3"/>
  <c r="P40" i="3"/>
  <c r="N40" i="3"/>
  <c r="M40" i="3"/>
  <c r="U40" i="3" s="1"/>
  <c r="C40" i="3" s="1"/>
  <c r="Z39" i="3"/>
  <c r="Y39" i="3"/>
  <c r="T39" i="3"/>
  <c r="S39" i="3"/>
  <c r="Q39" i="3"/>
  <c r="P39" i="3"/>
  <c r="AA39" i="3" s="1"/>
  <c r="N39" i="3"/>
  <c r="M39" i="3"/>
  <c r="U39" i="3" s="1"/>
  <c r="C39" i="3" s="1"/>
  <c r="Z38" i="3"/>
  <c r="Y38" i="3"/>
  <c r="T38" i="3"/>
  <c r="S38" i="3"/>
  <c r="Q38" i="3"/>
  <c r="P38" i="3"/>
  <c r="AA38" i="3" s="1"/>
  <c r="N38" i="3"/>
  <c r="M38" i="3"/>
  <c r="U38" i="3" s="1"/>
  <c r="C38" i="3" s="1"/>
  <c r="Z37" i="3"/>
  <c r="Y37" i="3"/>
  <c r="T37" i="3"/>
  <c r="S37" i="3"/>
  <c r="Q37" i="3"/>
  <c r="P37" i="3"/>
  <c r="AA37" i="3" s="1"/>
  <c r="N37" i="3"/>
  <c r="M37" i="3"/>
  <c r="U37" i="3" s="1"/>
  <c r="C37" i="3" s="1"/>
  <c r="Z35" i="3"/>
  <c r="Y35" i="3"/>
  <c r="T35" i="3"/>
  <c r="S35" i="3"/>
  <c r="Q35" i="3"/>
  <c r="P35" i="3"/>
  <c r="AA35" i="3" s="1"/>
  <c r="N35" i="3"/>
  <c r="M35" i="3"/>
  <c r="U35" i="3" s="1"/>
  <c r="C35" i="3" s="1"/>
  <c r="Z34" i="3"/>
  <c r="Y34" i="3"/>
  <c r="T34" i="3"/>
  <c r="S34" i="3"/>
  <c r="AA34" i="3" s="1"/>
  <c r="N34" i="3"/>
  <c r="M34" i="3"/>
  <c r="U34" i="3" s="1"/>
  <c r="C34" i="3" s="1"/>
  <c r="Z33" i="3"/>
  <c r="Y33" i="3"/>
  <c r="Q33" i="3"/>
  <c r="P33" i="3"/>
  <c r="AA33" i="3" s="1"/>
  <c r="N33" i="3"/>
  <c r="M33" i="3"/>
  <c r="U33" i="3" s="1"/>
  <c r="C33" i="3" s="1"/>
  <c r="Z32" i="3"/>
  <c r="Z72" i="3" s="1"/>
  <c r="Y32" i="3"/>
  <c r="T32" i="3"/>
  <c r="T49" i="3" s="1"/>
  <c r="C23" i="3" s="1"/>
  <c r="S32" i="3"/>
  <c r="AA32" i="3" s="1"/>
  <c r="N32" i="3"/>
  <c r="N49" i="3" s="1"/>
  <c r="C24" i="3" s="1"/>
  <c r="M32" i="3"/>
  <c r="U32" i="3" s="1"/>
  <c r="C32" i="3" s="1"/>
  <c r="F9" i="3"/>
  <c r="F8" i="3"/>
  <c r="F5" i="3"/>
  <c r="F4" i="3"/>
  <c r="F3" i="3"/>
  <c r="F2" i="3"/>
  <c r="Z84" i="1"/>
  <c r="Y84" i="1"/>
  <c r="T84" i="1"/>
  <c r="S84" i="1"/>
  <c r="N84" i="1"/>
  <c r="M84" i="1"/>
  <c r="U84" i="1" s="1"/>
  <c r="C84" i="1" s="1"/>
  <c r="Z83" i="1"/>
  <c r="Y83" i="1"/>
  <c r="T83" i="1"/>
  <c r="S83" i="1"/>
  <c r="Q83" i="1"/>
  <c r="P83" i="1"/>
  <c r="N83" i="1"/>
  <c r="M83" i="1"/>
  <c r="U83" i="1" s="1"/>
  <c r="C83" i="1" s="1"/>
  <c r="Z82" i="1"/>
  <c r="Y82" i="1"/>
  <c r="T82" i="1"/>
  <c r="S82" i="1"/>
  <c r="Q82" i="1"/>
  <c r="P82" i="1"/>
  <c r="N82" i="1"/>
  <c r="M82" i="1"/>
  <c r="U82" i="1" s="1"/>
  <c r="C82" i="1" s="1"/>
  <c r="Z81" i="1"/>
  <c r="Y81" i="1"/>
  <c r="T81" i="1"/>
  <c r="S81" i="1"/>
  <c r="Q81" i="1"/>
  <c r="P81" i="1"/>
  <c r="N81" i="1"/>
  <c r="M81" i="1"/>
  <c r="U81" i="1" s="1"/>
  <c r="C81" i="1" s="1"/>
  <c r="Z80" i="1"/>
  <c r="Y80" i="1"/>
  <c r="T80" i="1"/>
  <c r="S80" i="1"/>
  <c r="Q80" i="1"/>
  <c r="P80" i="1"/>
  <c r="N80" i="1"/>
  <c r="M80" i="1"/>
  <c r="U80" i="1" s="1"/>
  <c r="C80" i="1" s="1"/>
  <c r="T79" i="1"/>
  <c r="S79" i="1"/>
  <c r="Q79" i="1"/>
  <c r="P79" i="1"/>
  <c r="N79" i="1"/>
  <c r="M79" i="1"/>
  <c r="U79" i="1" s="1"/>
  <c r="C79" i="1" s="1"/>
  <c r="T78" i="1"/>
  <c r="S78" i="1"/>
  <c r="Q78" i="1"/>
  <c r="P78" i="1"/>
  <c r="N78" i="1"/>
  <c r="M78" i="1"/>
  <c r="U78" i="1" s="1"/>
  <c r="C78" i="1" s="1"/>
  <c r="T77" i="1"/>
  <c r="S77" i="1"/>
  <c r="Q77" i="1"/>
  <c r="P77" i="1"/>
  <c r="N77" i="1"/>
  <c r="M77" i="1"/>
  <c r="U77" i="1" s="1"/>
  <c r="C77" i="1" s="1"/>
  <c r="T76" i="1"/>
  <c r="S76" i="1"/>
  <c r="Q76" i="1"/>
  <c r="P76" i="1"/>
  <c r="N76" i="1"/>
  <c r="M76" i="1"/>
  <c r="U76" i="1" s="1"/>
  <c r="C76" i="1" s="1"/>
  <c r="T74" i="1"/>
  <c r="S74" i="1"/>
  <c r="Q74" i="1"/>
  <c r="P74" i="1"/>
  <c r="N74" i="1"/>
  <c r="M74" i="1"/>
  <c r="U74" i="1" s="1"/>
  <c r="C74" i="1" s="1"/>
  <c r="T73" i="1"/>
  <c r="S73" i="1"/>
  <c r="Q73" i="1"/>
  <c r="P73" i="1"/>
  <c r="N73" i="1"/>
  <c r="M73" i="1"/>
  <c r="U73" i="1" s="1"/>
  <c r="C73" i="1" s="1"/>
  <c r="T72" i="1"/>
  <c r="S72" i="1"/>
  <c r="Q72" i="1"/>
  <c r="P72" i="1"/>
  <c r="N72" i="1"/>
  <c r="M72" i="1"/>
  <c r="U72" i="1" s="1"/>
  <c r="C72" i="1" s="1"/>
  <c r="T71" i="1"/>
  <c r="S71" i="1"/>
  <c r="Q71" i="1"/>
  <c r="P71" i="1"/>
  <c r="N71" i="1"/>
  <c r="M71" i="1"/>
  <c r="U71" i="1" s="1"/>
  <c r="C71" i="1" s="1"/>
  <c r="Z70" i="1"/>
  <c r="Y70" i="1"/>
  <c r="T70" i="1"/>
  <c r="S70" i="1"/>
  <c r="Q70" i="1"/>
  <c r="P70" i="1"/>
  <c r="N70" i="1"/>
  <c r="M70" i="1"/>
  <c r="U70" i="1" s="1"/>
  <c r="C70" i="1" s="1"/>
  <c r="Z69" i="1"/>
  <c r="Y69" i="1"/>
  <c r="T69" i="1"/>
  <c r="S69" i="1"/>
  <c r="Q69" i="1"/>
  <c r="P69" i="1"/>
  <c r="N69" i="1"/>
  <c r="M69" i="1"/>
  <c r="U69" i="1" s="1"/>
  <c r="C69" i="1" s="1"/>
  <c r="Z68" i="1"/>
  <c r="Y68" i="1"/>
  <c r="T68" i="1"/>
  <c r="S68" i="1"/>
  <c r="Q68" i="1"/>
  <c r="P68" i="1"/>
  <c r="N68" i="1"/>
  <c r="M68" i="1"/>
  <c r="U68" i="1" s="1"/>
  <c r="C68" i="1" s="1"/>
  <c r="Z66" i="1"/>
  <c r="Y66" i="1"/>
  <c r="T66" i="1"/>
  <c r="S66" i="1"/>
  <c r="Q66" i="1"/>
  <c r="P66" i="1"/>
  <c r="N66" i="1"/>
  <c r="M66" i="1"/>
  <c r="U66" i="1" s="1"/>
  <c r="C66" i="1" s="1"/>
  <c r="Z65" i="1"/>
  <c r="Y65" i="1"/>
  <c r="T65" i="1"/>
  <c r="S65" i="1"/>
  <c r="Q65" i="1"/>
  <c r="P65" i="1"/>
  <c r="N65" i="1"/>
  <c r="M65" i="1"/>
  <c r="U65" i="1" s="1"/>
  <c r="Z64" i="1"/>
  <c r="Y64" i="1"/>
  <c r="T64" i="1"/>
  <c r="S64" i="1"/>
  <c r="Q64" i="1"/>
  <c r="P64" i="1"/>
  <c r="N64" i="1"/>
  <c r="M64" i="1"/>
  <c r="U64" i="1" s="1"/>
  <c r="C64" i="1"/>
  <c r="Z63" i="1"/>
  <c r="Y63" i="1"/>
  <c r="Q63" i="1"/>
  <c r="P63" i="1"/>
  <c r="N63" i="1"/>
  <c r="M63" i="1"/>
  <c r="U63" i="1" s="1"/>
  <c r="C63" i="1" s="1"/>
  <c r="Z62" i="1"/>
  <c r="Y62" i="1"/>
  <c r="T62" i="1"/>
  <c r="S62" i="1"/>
  <c r="Q62" i="1"/>
  <c r="P62" i="1"/>
  <c r="N62" i="1"/>
  <c r="M62" i="1"/>
  <c r="U62" i="1" s="1"/>
  <c r="C62" i="1" s="1"/>
  <c r="Z61" i="1"/>
  <c r="Y61" i="1"/>
  <c r="T61" i="1"/>
  <c r="S61" i="1"/>
  <c r="Q61" i="1"/>
  <c r="P61" i="1"/>
  <c r="N61" i="1"/>
  <c r="M61" i="1"/>
  <c r="U61" i="1" s="1"/>
  <c r="C61" i="1" s="1"/>
  <c r="Z60" i="1"/>
  <c r="Y60" i="1"/>
  <c r="T60" i="1"/>
  <c r="S60" i="1"/>
  <c r="Q60" i="1"/>
  <c r="P60" i="1"/>
  <c r="N60" i="1"/>
  <c r="M60" i="1"/>
  <c r="U60" i="1" s="1"/>
  <c r="C60" i="1" s="1"/>
  <c r="Z58" i="1"/>
  <c r="Y58" i="1"/>
  <c r="T58" i="1"/>
  <c r="S58" i="1"/>
  <c r="Q58" i="1"/>
  <c r="P58" i="1"/>
  <c r="N58" i="1"/>
  <c r="M58" i="1"/>
  <c r="U58" i="1" s="1"/>
  <c r="C58" i="1" s="1"/>
  <c r="Z57" i="1"/>
  <c r="Y57" i="1"/>
  <c r="T57" i="1"/>
  <c r="S57" i="1"/>
  <c r="Q57" i="1"/>
  <c r="P57" i="1"/>
  <c r="N57" i="1"/>
  <c r="M57" i="1"/>
  <c r="U57" i="1" s="1"/>
  <c r="Z56" i="1"/>
  <c r="Y56" i="1"/>
  <c r="T56" i="1"/>
  <c r="S56" i="1"/>
  <c r="N56" i="1"/>
  <c r="M56" i="1"/>
  <c r="U56" i="1" s="1"/>
  <c r="C56" i="1" s="1"/>
  <c r="Z54" i="1"/>
  <c r="Y54" i="1"/>
  <c r="T54" i="1"/>
  <c r="S54" i="1"/>
  <c r="Q54" i="1"/>
  <c r="P54" i="1"/>
  <c r="N54" i="1"/>
  <c r="M54" i="1"/>
  <c r="U54" i="1" s="1"/>
  <c r="C54" i="1" s="1"/>
  <c r="Z52" i="1"/>
  <c r="Y52" i="1"/>
  <c r="T52" i="1"/>
  <c r="S52" i="1"/>
  <c r="Q52" i="1"/>
  <c r="P52" i="1"/>
  <c r="N52" i="1"/>
  <c r="M52" i="1"/>
  <c r="U52" i="1" s="1"/>
  <c r="C52" i="1" s="1"/>
  <c r="Z50" i="1"/>
  <c r="Y50" i="1"/>
  <c r="T50" i="1"/>
  <c r="S50" i="1"/>
  <c r="N50" i="1"/>
  <c r="M50" i="1"/>
  <c r="U50" i="1" s="1"/>
  <c r="C50" i="1"/>
  <c r="Z47" i="1"/>
  <c r="Y47" i="1"/>
  <c r="T47" i="1"/>
  <c r="S47" i="1"/>
  <c r="Q47" i="1"/>
  <c r="P47" i="1"/>
  <c r="N47" i="1"/>
  <c r="M47" i="1"/>
  <c r="U47" i="1" s="1"/>
  <c r="C47" i="1" s="1"/>
  <c r="Z45" i="1"/>
  <c r="Y45" i="1"/>
  <c r="T45" i="1"/>
  <c r="S45" i="1"/>
  <c r="Q45" i="1"/>
  <c r="P45" i="1"/>
  <c r="N45" i="1"/>
  <c r="M45" i="1"/>
  <c r="U45" i="1" s="1"/>
  <c r="C45" i="1" s="1"/>
  <c r="AA44" i="1"/>
  <c r="T43" i="1"/>
  <c r="S43" i="1"/>
  <c r="Q43" i="1"/>
  <c r="P43" i="1"/>
  <c r="N43" i="1"/>
  <c r="M43" i="1"/>
  <c r="U43" i="1" s="1"/>
  <c r="C43" i="1" s="1"/>
  <c r="Z41" i="1"/>
  <c r="Y41" i="1"/>
  <c r="T41" i="1"/>
  <c r="S41" i="1"/>
  <c r="Q41" i="1"/>
  <c r="P41" i="1"/>
  <c r="N41" i="1"/>
  <c r="M41" i="1"/>
  <c r="U41" i="1" s="1"/>
  <c r="C41" i="1" s="1"/>
  <c r="Z39" i="1"/>
  <c r="Y39" i="1"/>
  <c r="T39" i="1"/>
  <c r="S39" i="1"/>
  <c r="Q39" i="1"/>
  <c r="P39" i="1"/>
  <c r="N39" i="1"/>
  <c r="M39" i="1"/>
  <c r="U39" i="1" s="1"/>
  <c r="C39" i="1" s="1"/>
  <c r="Z37" i="1"/>
  <c r="Y37" i="1"/>
  <c r="T37" i="1"/>
  <c r="S37" i="1"/>
  <c r="Q37" i="1"/>
  <c r="P37" i="1"/>
  <c r="N37" i="1"/>
  <c r="M37" i="1"/>
  <c r="U37" i="1" s="1"/>
  <c r="C37" i="1"/>
  <c r="Z35" i="1"/>
  <c r="Y35" i="1"/>
  <c r="T35" i="1"/>
  <c r="S35" i="1"/>
  <c r="Q35" i="1"/>
  <c r="P35" i="1"/>
  <c r="N35" i="1"/>
  <c r="M35" i="1"/>
  <c r="U35" i="1" s="1"/>
  <c r="C35" i="1" s="1"/>
  <c r="Z34" i="1"/>
  <c r="Y34" i="1"/>
  <c r="T34" i="1"/>
  <c r="S34" i="1"/>
  <c r="N34" i="1"/>
  <c r="M34" i="1"/>
  <c r="U34" i="1" s="1"/>
  <c r="C34" i="1" s="1"/>
  <c r="Z33" i="1"/>
  <c r="Y33" i="1"/>
  <c r="Q33" i="1"/>
  <c r="P33" i="1"/>
  <c r="N33" i="1"/>
  <c r="M33" i="1"/>
  <c r="U33" i="1" s="1"/>
  <c r="C33" i="1" s="1"/>
  <c r="Z32" i="1"/>
  <c r="Y32" i="1"/>
  <c r="T32" i="1"/>
  <c r="S32" i="1"/>
  <c r="N32" i="1"/>
  <c r="M32" i="1"/>
  <c r="U32" i="1" s="1"/>
  <c r="C32" i="1" s="1"/>
  <c r="F9" i="1"/>
  <c r="F8" i="1"/>
  <c r="F5" i="1"/>
  <c r="F4" i="1"/>
  <c r="F3" i="1"/>
  <c r="F2" i="1"/>
  <c r="AA44" i="3" l="1"/>
  <c r="Q49" i="3"/>
  <c r="C22" i="3" s="1"/>
  <c r="AA50" i="3"/>
  <c r="N72" i="3"/>
  <c r="T72" i="3"/>
  <c r="AA32" i="1"/>
  <c r="AA34" i="1"/>
  <c r="AA45" i="1"/>
  <c r="AA60" i="1"/>
  <c r="AA62" i="1"/>
  <c r="AA68" i="1"/>
  <c r="AA69" i="1"/>
  <c r="AA70" i="1"/>
  <c r="AA80" i="1"/>
  <c r="AA81" i="1"/>
  <c r="AA82" i="1"/>
  <c r="AA83" i="1"/>
  <c r="AA84" i="1"/>
  <c r="AA37" i="1"/>
  <c r="AA41" i="1"/>
  <c r="AA50" i="1"/>
  <c r="AA54" i="1"/>
  <c r="AA58" i="1"/>
  <c r="AA64" i="1"/>
  <c r="AA65" i="1"/>
  <c r="N59" i="1"/>
  <c r="AA52" i="1"/>
  <c r="AA57" i="1"/>
  <c r="AA35" i="1"/>
  <c r="AA47" i="1"/>
  <c r="AA56" i="1"/>
  <c r="Q59" i="1"/>
  <c r="AA63" i="1"/>
  <c r="AA66" i="1"/>
  <c r="T59" i="1"/>
  <c r="AA33" i="1"/>
  <c r="AA39" i="1"/>
  <c r="AA61" i="1"/>
  <c r="Q72" i="3" l="1"/>
  <c r="M74" i="3" s="1"/>
  <c r="M86" i="1"/>
</calcChain>
</file>

<file path=xl/sharedStrings.xml><?xml version="1.0" encoding="utf-8"?>
<sst xmlns="http://schemas.openxmlformats.org/spreadsheetml/2006/main" count="295" uniqueCount="175">
  <si>
    <t>Nom de l'opérateur de diagnostic :</t>
  </si>
  <si>
    <t>Numéro d'identification :</t>
  </si>
  <si>
    <t xml:space="preserve">Contrôle sur ouvrage effectué en date du : </t>
  </si>
  <si>
    <t xml:space="preserve">Date de rédaction du rapport : </t>
  </si>
  <si>
    <t>Adresse du bien diagnostiqué:</t>
  </si>
  <si>
    <t xml:space="preserve"> </t>
  </si>
  <si>
    <t>Domaine de certification:</t>
  </si>
  <si>
    <t xml:space="preserve">AUDIT ENERGETIQUE </t>
  </si>
  <si>
    <t xml:space="preserve">Nom de l'examinateur : </t>
  </si>
  <si>
    <t>Présence de l'opérateur de diagnostic :</t>
  </si>
  <si>
    <t>GRILLE DE CONTRÔLE SUR OUVRAGE A PRIORI - 1ère année de cycle de certification DPE ou 6 mois après obtention examen dérogatoire</t>
  </si>
  <si>
    <t>RESULTAT DU CONTRÔLE :</t>
  </si>
  <si>
    <t xml:space="preserve">Suites à porter à votre opération de contrôle sur ouvrage : </t>
  </si>
  <si>
    <t xml:space="preserve">Niveau 0 : Validation du contrôle et maintien de la certification </t>
  </si>
  <si>
    <t>Niveau  1 :  Maintien de la certification sous réserve de justifier vos écarts sous un mois et de nous communiquer les actions que vous allez mettre en oeuvre pour ne plus les reproduire</t>
  </si>
  <si>
    <t xml:space="preserve">volet recommandations de travaux </t>
  </si>
  <si>
    <t>Niveau 2 :  Maintien de la certification sous réserve de réaliser 7 heures de formation incluant un cas test sous 1 mois</t>
  </si>
  <si>
    <t xml:space="preserve">Nombre d'écarts non critiques  : </t>
  </si>
  <si>
    <t xml:space="preserve">Résultat niveau  : </t>
  </si>
  <si>
    <t>Conformément au II de l'article 1er de l'arrêté du 14 juin 2024, "lorsqu’un contrôle sur ouvrage donne lieu à des écarts sur le volet «recommandations de travaux» et sur le volet «diagnostic», le niveau d’écart retenu est le niveau le plus élevé des niveaux d’écarts calculés séparément pour chacun des volets"</t>
  </si>
  <si>
    <t>Niveau 3 :  Maintien de la certification sous réserve de réaliser 7un second contrôle sur ouvrage sous 1 mois</t>
  </si>
  <si>
    <t xml:space="preserve">Nombre d'écarts critiques  : </t>
  </si>
  <si>
    <t xml:space="preserve">Nombre de points conformes : </t>
  </si>
  <si>
    <t>volet diagnostic</t>
  </si>
  <si>
    <r>
      <t xml:space="preserve">Contrôle sur ouvrage défini à l'article 4 de l'arrêté du 20 décembre 2023
</t>
    </r>
    <r>
      <rPr>
        <b/>
        <u/>
        <sz val="30"/>
        <rFont val="Calibri"/>
        <family val="2"/>
        <scheme val="minor"/>
      </rPr>
      <t>Contrôle sur ouvrage en cours de diagnostic - 1ère année de cycle de certification DPE ou 6 mois après obtention de la certification dans le cadre d'un examen pratique dérogatoire</t>
    </r>
  </si>
  <si>
    <t>Points audités</t>
  </si>
  <si>
    <t>Résultat</t>
  </si>
  <si>
    <t>Conforme</t>
  </si>
  <si>
    <t>Écarts non-critiques</t>
  </si>
  <si>
    <t>Écarts critiques</t>
  </si>
  <si>
    <t>Note examinateur</t>
  </si>
  <si>
    <t>NON CRITIQUE</t>
  </si>
  <si>
    <t>CRITIQUE</t>
  </si>
  <si>
    <t>total</t>
  </si>
  <si>
    <t>Sans Objet</t>
  </si>
  <si>
    <t>RESULTAT</t>
  </si>
  <si>
    <r>
      <t xml:space="preserve">VOLET DIAGNOSTIC UNIQUEMENT </t>
    </r>
    <r>
      <rPr>
        <b/>
        <u/>
        <sz val="48"/>
        <color rgb="FFFF0000"/>
        <rFont val="Calibri"/>
        <family val="2"/>
        <scheme val="minor"/>
      </rPr>
      <t>SI LE CSO DPE DU BIEN N'EST PAS</t>
    </r>
    <r>
      <rPr>
        <b/>
        <u/>
        <sz val="36"/>
        <color rgb="FFFF0000"/>
        <rFont val="Calibri"/>
        <family val="2"/>
        <scheme val="minor"/>
      </rPr>
      <t xml:space="preserve"> </t>
    </r>
    <r>
      <rPr>
        <b/>
        <sz val="36"/>
        <color rgb="FFFF0000"/>
        <rFont val="Calibri"/>
        <family val="2"/>
        <scheme val="minor"/>
      </rPr>
      <t>REALISE</t>
    </r>
  </si>
  <si>
    <t xml:space="preserve">RELEVÉ D’INFORMATIONS GÉNÉRALES RELATIVES AU BIEN AUDITÉ </t>
  </si>
  <si>
    <t xml:space="preserve">Identification du type de bien audité </t>
  </si>
  <si>
    <t>– Erreur de type de bien (appartement, maison individuelle, neuf, existant, etc.).</t>
  </si>
  <si>
    <t>Identification / estimation de l’année de construction</t>
  </si>
  <si>
    <t xml:space="preserve"> - Année de construction saisie incohérente avec le type constructif.</t>
  </si>
  <si>
    <t xml:space="preserve">Mesurage de la surface du bien </t>
  </si>
  <si>
    <t>– Erreur sur la mesure de la surface &gt; 5 %.</t>
  </si>
  <si>
    <t>Mesurage de la hauteur sous plafond (HSP)</t>
  </si>
  <si>
    <t>– Erreur sur la mesure entre 5 et 10 %.</t>
  </si>
  <si>
    <t>– Erreur sur la mesure &gt; 10 %.</t>
  </si>
  <si>
    <t>RELEVÉ D’INFORMATIONS CONCERNANT LES DÉPERDITIONS</t>
  </si>
  <si>
    <t>Relevé d’informations relatives aux espaces adjacents et permettant le calcul du coefficient de réduction des déperditions</t>
  </si>
  <si>
    <t>- Erreur de collecte des données relatives aux espaces adjacents à une paroi déperditive (extérieur, local non chauffé, etc.) : le cas échéant, erreur dans les mesures des surfaces Aiu et Aue entre 5 et 10 %.</t>
  </si>
  <si>
    <t>Erreur de collecte des données relatives aux espaces adjacents à une paroi déperditive (extérieur, local non chauffé, etc.) :
• le cas échéant, erreur dans les mesures des surfaces Aiu et Aue &gt; 10 % ;
• le cas échéant, erreur sur l'état d'isolation du local non chauffé adjacent</t>
  </si>
  <si>
    <r>
      <t xml:space="preserve">• Relevé d’informations relatives aux </t>
    </r>
    <r>
      <rPr>
        <b/>
        <sz val="24"/>
        <color rgb="FF000000"/>
        <rFont val="Calibri"/>
        <family val="2"/>
        <scheme val="minor"/>
      </rPr>
      <t xml:space="preserve">murs </t>
    </r>
    <r>
      <rPr>
        <sz val="24"/>
        <color rgb="FF000000"/>
        <rFont val="Calibri"/>
        <family val="2"/>
        <scheme val="minor"/>
      </rPr>
      <t>déperditifs :</t>
    </r>
  </si>
  <si>
    <t>Mesures effectives et correctes avec les outils appropriés, 
Collecte et utilisation appropriée des documents justificatifs, etc.</t>
  </si>
  <si>
    <t>Erreur sur la collecte des données :
• erreur de surface entre 5 et 10 % ;
• orientation, etc.</t>
  </si>
  <si>
    <t>Erreur sur la collecte des données :
• nombre de parois (oubli ou ajout) ;
• erreur de surface &gt; 10 % ;
• type de mur (matériau et épaisseur) ;
• le cas échéant type d'isolation (résistance, épaisseur, année, etc.), enduit isolant ou doublage ;
• espace adjacent associé (les informations nécessaires au calcul du coefficient de réduction des déperditions sont déjà évaluées dans le premier item de cette section).</t>
  </si>
  <si>
    <r>
      <t xml:space="preserve">• Relevé d’informations relatives aux </t>
    </r>
    <r>
      <rPr>
        <b/>
        <sz val="24"/>
        <color rgb="FF000000"/>
        <rFont val="Calibri"/>
        <family val="2"/>
        <scheme val="minor"/>
      </rPr>
      <t>planchers bas</t>
    </r>
    <r>
      <rPr>
        <sz val="24"/>
        <color rgb="FF000000"/>
        <rFont val="Calibri"/>
        <family val="2"/>
        <scheme val="minor"/>
      </rPr>
      <t xml:space="preserve"> déperditifs :</t>
    </r>
  </si>
  <si>
    <t xml:space="preserve">Mesures effectives et correctes avec les outils appropriés, 
Collecte et utilisation appropriée des documents justificatifs,
Le cas échéant, visite le vide sanitaire et/ou le sous-sol afin d'en relever le système constructif et leur type d'isolation, etc. </t>
  </si>
  <si>
    <t>Erreur sur la collecte des données :
• erreur de surface entre 5 et 10 % ;
• le cas échéant, erreur de périmètre du plancher déperditif entre 5 et 10 %.</t>
  </si>
  <si>
    <t>Erreur sur la collecte des données :
• nombre de parois (oubli ou ajout) ;
• erreur de surface &gt; 10 % ;
• type de plancher ;
• le cas échéant type d'isolation (résistance, épaisseur, année, etc.) ;
• le cas échéant, erreur de périmètre du plancher déperditif &gt; 10 % ;
• espace adjacent associé (les informations nécessaires au calcul du coefficient de réduction des déperditions sont déjà évaluées dans le premier item de cette section).</t>
  </si>
  <si>
    <r>
      <t xml:space="preserve">• Relevé d’informations relatives aux </t>
    </r>
    <r>
      <rPr>
        <b/>
        <sz val="24"/>
        <color rgb="FF000000"/>
        <rFont val="Calibri"/>
        <family val="2"/>
        <scheme val="minor"/>
      </rPr>
      <t>planchers hauts</t>
    </r>
    <r>
      <rPr>
        <sz val="24"/>
        <color rgb="FF000000"/>
        <rFont val="Calibri"/>
        <family val="2"/>
        <scheme val="minor"/>
      </rPr>
      <t xml:space="preserve"> déperditifs :</t>
    </r>
  </si>
  <si>
    <t>Mesures effectives et correctes avec les outils appropriés, 
Collecte et utilisation appropriée des documents justificatifs, 
Le cas échéant, visite des combles et/ou le vide sanitaire et/ou le sous-sol afin d'en relever le système constructif et leur type d'isolation, etc.</t>
  </si>
  <si>
    <t>Erreur sur la collecte des données : erreur de surface entre 5 et 10 %.</t>
  </si>
  <si>
    <t>Erreur sur la collecte des données :
• nombre de parois (oubli ou ajout) ;
• erreur de surface &gt; 10 % ;
• type de plancher ;
• le cas échéant type d'isolation (résistance, épaisseur, année, etc.) ;
• espace adjacent associé (les informations nécessaires au calcul du coefficient de réduction des déperditions sont déjà évaluées dans le premier item de cette section).</t>
  </si>
  <si>
    <r>
      <t xml:space="preserve">• Relevé d’informations relatives aux </t>
    </r>
    <r>
      <rPr>
        <b/>
        <sz val="24"/>
        <color rgb="FF000000"/>
        <rFont val="Calibri"/>
        <family val="2"/>
        <scheme val="minor"/>
      </rPr>
      <t xml:space="preserve">menuiseries </t>
    </r>
    <r>
      <rPr>
        <sz val="24"/>
        <color rgb="FF000000"/>
        <rFont val="Calibri"/>
        <family val="2"/>
        <scheme val="minor"/>
      </rPr>
      <t>(parois vitrées et portes) :</t>
    </r>
  </si>
  <si>
    <t>Erreur sur la collecte des données relatives aux menuiseries :
• le cas échéant, type de protection solaire ;
• erreur de surface entre 5 et 10 %.</t>
  </si>
  <si>
    <t>Erreur sur la collecte des données relatives aux menuiseries :
• nombre de menuiseries (oubli ou ajout) ;
• erreur de surface &gt; 10 % ;
• type de vitrage (présence de gaz, épaisseur de lame, nombre de lames, traitement du vitrage, etc.) ;
• type de menuiserie (matériau, type d'ouverture, etc.) ;
• caractérisation des masques ;
• orientation.</t>
  </si>
  <si>
    <r>
      <t xml:space="preserve">• Relevé d’informations relatives aux </t>
    </r>
    <r>
      <rPr>
        <b/>
        <sz val="24"/>
        <color rgb="FF000000"/>
        <rFont val="Calibri"/>
        <family val="2"/>
        <scheme val="minor"/>
      </rPr>
      <t>ponts thermiques</t>
    </r>
    <r>
      <rPr>
        <sz val="24"/>
        <color rgb="FF000000"/>
        <rFont val="Calibri"/>
        <family val="2"/>
        <scheme val="minor"/>
      </rPr>
      <t> :</t>
    </r>
  </si>
  <si>
    <t>Erreur sur la collecte des données relatives aux ponts thermiques : erreur sur le linéaire entre 5 et 10 %.</t>
  </si>
  <si>
    <t>Erreur sur la collecte des données relatives aux ponts thermiques :
• nombre (oubli ou ajout) ;
• erreur sur le linéaire &gt; 10 % ;
• caractéristiques (association entre parois), etc.</t>
  </si>
  <si>
    <t xml:space="preserve">RELEVÉ D’INFORMATIONS CONCERNANT LES SYSTÈMES </t>
  </si>
  <si>
    <r>
      <t xml:space="preserve">• Relevé d’informations relatives aux systèmes de </t>
    </r>
    <r>
      <rPr>
        <b/>
        <sz val="24"/>
        <color rgb="FF000000"/>
        <rFont val="Calibri"/>
        <family val="2"/>
        <scheme val="minor"/>
      </rPr>
      <t>chauffage</t>
    </r>
    <r>
      <rPr>
        <sz val="24"/>
        <color rgb="FF000000"/>
        <rFont val="Calibri"/>
        <family val="2"/>
        <scheme val="minor"/>
      </rPr>
      <t xml:space="preserve"> :</t>
    </r>
  </si>
  <si>
    <t>Mesures effectives et correctes avec les outils appropriés, le cas échéant, 
Collecte et utilisation appropriée des documents justificatifs, etc.</t>
  </si>
  <si>
    <t>Oubli ou erreur sur la collecte des données relatives à un système de chauffage :
• équipement d'intermittence ;
• type d'installation de chauffage ;
• le cas échéant, surface chauffée par l'installation ;
• caractéristiques de l'installation (génération, émission, distribution et régulation), etc.</t>
  </si>
  <si>
    <r>
      <t>• Relevé d’informations relatives aux systèmes de production d’</t>
    </r>
    <r>
      <rPr>
        <b/>
        <sz val="24"/>
        <color rgb="FF000000"/>
        <rFont val="Calibri"/>
        <family val="2"/>
        <scheme val="minor"/>
      </rPr>
      <t>eau chaude sanitaire </t>
    </r>
    <r>
      <rPr>
        <sz val="24"/>
        <color rgb="FF000000"/>
        <rFont val="Calibri"/>
        <family val="2"/>
        <scheme val="minor"/>
      </rPr>
      <t>:</t>
    </r>
  </si>
  <si>
    <t>Caractéristiques de l'installation (distribution, volume de stockage à 10 % près).</t>
  </si>
  <si>
    <t>Oubli ou erreur sur la collecte des données relatives à un système d'ECS :
• type d'installation ;
• année d'installation ;
• caractéristiques de l'installation : volume (à plus de 10 % près) et type de stockage, génération, etc.</t>
  </si>
  <si>
    <r>
      <t xml:space="preserve">• Relevé d’informations relatives aux systèmes de </t>
    </r>
    <r>
      <rPr>
        <b/>
        <sz val="24"/>
        <color rgb="FF000000"/>
        <rFont val="Calibri"/>
        <family val="2"/>
        <scheme val="minor"/>
      </rPr>
      <t>climatisation</t>
    </r>
    <r>
      <rPr>
        <sz val="24"/>
        <color rgb="FF000000"/>
        <rFont val="Calibri"/>
        <family val="2"/>
        <scheme val="minor"/>
      </rPr>
      <t> :</t>
    </r>
  </si>
  <si>
    <t>Caractéristiques de l'installation, notamment année d'installation, etc.</t>
  </si>
  <si>
    <t>Oubli ou erreur sur la collecte des données relatives à un système de climatisation :
• type d'installation ;
• surface concernée.</t>
  </si>
  <si>
    <r>
      <t>• Relevé d’informations relatives aux systèmes de</t>
    </r>
    <r>
      <rPr>
        <b/>
        <sz val="24"/>
        <color rgb="FF000000"/>
        <rFont val="Calibri"/>
        <family val="2"/>
        <scheme val="minor"/>
      </rPr>
      <t xml:space="preserve"> ventilation</t>
    </r>
    <r>
      <rPr>
        <sz val="24"/>
        <color rgb="FF000000"/>
        <rFont val="Calibri"/>
        <family val="2"/>
        <scheme val="minor"/>
      </rPr>
      <t> :</t>
    </r>
  </si>
  <si>
    <t>Oubli ou erreur sur la collecte des données relatives à un système de ventilation :
• type de ventilation ;
• état de fonctionnement
• année d'installation</t>
  </si>
  <si>
    <r>
      <t xml:space="preserve">• Relevé d’informations relatives aux systèmes de </t>
    </r>
    <r>
      <rPr>
        <b/>
        <sz val="24"/>
        <color rgb="FF000000"/>
        <rFont val="Calibri"/>
        <family val="2"/>
        <scheme val="minor"/>
      </rPr>
      <t>production d'électricité</t>
    </r>
    <r>
      <rPr>
        <sz val="24"/>
        <color rgb="FF000000"/>
        <rFont val="Calibri"/>
        <family val="2"/>
        <scheme val="minor"/>
      </rPr>
      <t xml:space="preserve"> :</t>
    </r>
  </si>
  <si>
    <t>Oubli de la mention d'un système de production d'électricité :
• par une éolienne ;
• par une cogénération.</t>
  </si>
  <si>
    <t>Erreur de saisie d'un système de production d'électricité :
• erreur sur la surface de panneaux photovoltaïques &gt; 5 % ;
ou
• nombre de capteurs si la surface n'est pas connue et ne peut être mesurée.</t>
  </si>
  <si>
    <t>VOLET RECOMMANDATIONS DE TRAVAUX (POUR TOUT CSO AUDIT ENERGETIQUE)</t>
  </si>
  <si>
    <t>Total volet diagnostic</t>
  </si>
  <si>
    <t>total non critique</t>
  </si>
  <si>
    <t>total critique</t>
  </si>
  <si>
    <t>Contrat de mission ou document équivalent informant le donneur d'ordre des actions pouvant être menées dans le cadre de l'audit a été établi</t>
  </si>
  <si>
    <t>Absence de contrat de mission, devis, ordre de mission détaillant les informations précontractuelles obligatoires (L. 221-5 du code de la consommation), ou document équivalent.</t>
  </si>
  <si>
    <t xml:space="preserve">
Absence du recueil de consentement de transmission des données personnelles à l'organisme de certification et à l'Ademe.</t>
  </si>
  <si>
    <t>Équipements et outillage adaptés à la réalisation d’un audit énergétique</t>
  </si>
  <si>
    <t>Les équipements et outillage ne sont pas adaptés à la réalisation d'un audit (appareil photo, télémètre ou mètre ruban, boussole, vitromètre, etc.). 
l'utilisation d'outils de mesures est incorrecte (ex : utilisation de caméra thermique hors période de chauffe, etc.). Les mesures sont mal réalisées, mal interprétées ou mal exploitées.</t>
  </si>
  <si>
    <t>Absence d'équipements et d'outillage.</t>
  </si>
  <si>
    <t>Investigation : demande de documents au commanditaire, étude des documents transmis, historique des travaux, questionnement du propriétaire</t>
  </si>
  <si>
    <t xml:space="preserve">Aucune demande de documents n'a été faite par l'auditeur en amont de la visite.
absence de questionnement du propriétaire (historique des travaux de rénovation énergétique réalisés, ressenti du ménage, fonctionnement des systèmes en place, etc.) </t>
  </si>
  <si>
    <t>Aucune demande de documents n'a été faite par l'auditeur pour la réalisation de l'audit (ni en amont ni pendant la visite).</t>
  </si>
  <si>
    <t>Pédagogie et explications pendant la visite</t>
  </si>
  <si>
    <t>L'auditeur n'explique pas au propriétaire les informations relevées (par exemple, les pathologies majeures identifiées) et leurs conséquences identifiées</t>
  </si>
  <si>
    <t xml:space="preserve">Utilisation d’un logiciel validé et à jour </t>
  </si>
  <si>
    <t>Logiciel validé non mis à jour depuis plus de 6 mois.</t>
  </si>
  <si>
    <t>Logiciel non validé.</t>
  </si>
  <si>
    <t>RELEVÉS D’INFORMATIONS CONCERNANT PATHOLOGIES ET CONTRAINTES</t>
  </si>
  <si>
    <t>Identification des pathologies et carastériques du bâtiment audité</t>
  </si>
  <si>
    <t>Oubli ou mauvaise identification de pathologies ou caractéristiques mineures du bâtiment</t>
  </si>
  <si>
    <t>Oubli ou mauvaise identification de pathologies ou caractéristiques majeures du bâtiment</t>
  </si>
  <si>
    <t>VÉRIFICATION DU RAPPORT</t>
  </si>
  <si>
    <t xml:space="preserve">
Vérification de la validité du rapport produit suite à la visite</t>
  </si>
  <si>
    <t>Absence du numéro d'audit ou audit énergétique absent de l'observatoire</t>
  </si>
  <si>
    <t>Verification du contenu minimum</t>
  </si>
  <si>
    <t>Absence d'un des points suivants dans le rapport :
Sommaire - Lexique - Synthèse - Coordonnées de l'auditeur - Coordonnées du particulier, adresse du chantier - Commanditaire de l'audit - CEP en kWhEP/m².an total et par usage (5 usages) - CEF en kWhEF/m².an total et par usage (5 usages) - GES en kgCO2/m².an (5 usages) - Etiquette énergétique du bâtiment kWhEP/m².an  (5 usages) - Etiquette gaz à effet de serre du bâtiment kgCO2/m².an (5 usages) - Schéma des déperditions - Période de construction - Surface de référence - CEF après travaux total en  kWhEF/m².an (5 usages) - CEP après travaux total en  kWhEP/m².an (5 usages) - Etiquette énergétique du bâtiment après travaux (kWhEP/m².an)  (5 usages) - Emissions gaz à effet de serre du bâtiment après travaux (kgCO2/m².an) (5 usages) - Economies en énergies primaires - Economies en énergies finales - Réduction des GES - Nouvelle facture d'énergie / an - La liste des aides financières mobilisables</t>
  </si>
  <si>
    <t xml:space="preserve">Date de visite </t>
  </si>
  <si>
    <t>Absence d'une date de visite</t>
  </si>
  <si>
    <t>Date de restitution</t>
  </si>
  <si>
    <t>Absence d'une date de restitution ou date de restitution antérieure à la date de visite</t>
  </si>
  <si>
    <t xml:space="preserve">Le rapport est conforme à la trame type </t>
  </si>
  <si>
    <t>Le rapport n'est pas confrome à la trame type defini par le ministère</t>
  </si>
  <si>
    <t>Aspect pédagogique du rapport</t>
  </si>
  <si>
    <t>Le rapport n'est pas adapté à la compréhension d'un ménage non averti</t>
  </si>
  <si>
    <t>Recommandations et commentaires pour les commanditaires ou les acquéreurs</t>
  </si>
  <si>
    <t>Les recommandations et les observations nécessaires à la bonne compréhension de l'audit énergétique, à la gestion et l'entretien des systèmes par un ménage sont très lapidaires, non ciblées ou absentes</t>
  </si>
  <si>
    <t>• Informations relatives aux recommandations de travaux</t>
  </si>
  <si>
    <t xml:space="preserve">Exigence atteinte de la classe A ou B du DPE, ou de la classe C pour une passoire (hors cas non concernés : dérogations pour l'atteinte de l'étiquette finale exigée) </t>
  </si>
  <si>
    <t>Les deux scénarios obligatoires ne permettent pas d'attendre la classe visée ou des dérogations s'appliquent mais il n'y a pas de saut de 2 classes ni de traitement des 6 postes de travaux</t>
  </si>
  <si>
    <t xml:space="preserve">Estimation du coût des travaux par poste </t>
  </si>
  <si>
    <t>L'estimation du coût des travaux est absente</t>
  </si>
  <si>
    <t>Vérification de la cohérence des recommandations de travaux</t>
  </si>
  <si>
    <t>Recommandations ne respectant pas les contraintes du bien (recommandation d'isolation par l'extérieur sur un bâtiment classé, etc.).</t>
  </si>
  <si>
    <t>Recommandations ne respectant pas les règles des textes réglementaires (absence des scénarios obligatoires de rénovation performante, pas de traitement de la ventilation, etc.) ;
Recommandations de travaux illogiques au vu du bien (recommandations d'un changement des équipements sans cohérence avec les caractéristiques de l'isolation et des émetteurs, recommandation d'installation d'un équipement déjà existant, etc.) ;
Recommandations de travaux susceptibles de déclencher de nouvelles pathologies ou d'aggraver des pathologies existantes.</t>
  </si>
  <si>
    <t>Vérification des travaux induits recommandés</t>
  </si>
  <si>
    <t>Recommandations de travaux induits ne respectant pas les contraintes du bien</t>
  </si>
  <si>
    <t>Recommandations de travaux induits susceptibles de déclencher de nouvelles pathologies ou d'aggraver des pathologies existantes</t>
  </si>
  <si>
    <t>Saisie des données relatives aux recommandations sur l'enveloppe</t>
  </si>
  <si>
    <t>Oubli sur la saisie des données relatives aux recommandations sur l'enveloppe, le cas échéant :
• type de matériau isolant recommandé ;
• surface d'isolant à poser recommandée.</t>
  </si>
  <si>
    <t>Saisie des données relatives aux recommandations sur les menuiseries</t>
  </si>
  <si>
    <t>Oubli sur la saisie des données relatives aux recommandations sur les menuiseries, le cas échéant :
• type de menuiserie recommandé ;
• type de vitrage recommandée.</t>
  </si>
  <si>
    <t>Saisie des données relatives aux recommandations sur le chauffage</t>
  </si>
  <si>
    <t>Oubli sur la saisie des données relatives aux recommandations sur le chauffage , le cas échéant :
• type de générateur recommandé ;
• type d'emetteur recommandé ;
• type d'énergie recommandé ;
• performance recommandée.</t>
  </si>
  <si>
    <t>Saisie des données relatives aux recommandations sur l'eau chaude sanitaire</t>
  </si>
  <si>
    <t>Oubli sur la saisie des données relatives aux recommandations sur l'eau chaude sanitaire, le cas échéant :
• type de générateur recommandé ;
• type d'énergie recommandé ;
• capacité recommandée.</t>
  </si>
  <si>
    <t>Saisie des données relatives aux recommandations sur la ventilation</t>
  </si>
  <si>
    <t xml:space="preserve">Oubli sur la saisie des données relatives aux recommandations sur la ventilation, le cas échéant :
• type de système ventilation recommandé ;
• conditions d'installation du système de ventilation recommandé ;
• puissance du système de ventilation recommandé.
</t>
  </si>
  <si>
    <t>TOTAUX</t>
  </si>
  <si>
    <t>TOTAL VOLET RECO TRX</t>
  </si>
  <si>
    <t>OBSERVATIONS DIVERSES :</t>
  </si>
  <si>
    <t>total écart niveau 0</t>
  </si>
  <si>
    <t xml:space="preserve">GRILLE DE CONTRÔLE SUR OUVRAGE A POSTERIORI - 3ème ou 5ème année de cycle de certification DPE </t>
  </si>
  <si>
    <r>
      <t xml:space="preserve">Contrôle sur ouvrage défini à l'article 4 de l'arrêté du 20 décembre 2023
</t>
    </r>
    <r>
      <rPr>
        <b/>
        <u/>
        <sz val="30"/>
        <rFont val="Calibri"/>
        <family val="2"/>
        <scheme val="minor"/>
      </rPr>
      <t xml:space="preserve">Contrôle sur ouvrage après élaboration du diagnostic - 3ème ou 5ème année de cycle de certification DPE </t>
    </r>
  </si>
  <si>
    <t>Saisie d’informations relatives aux espaces adjacents et permettant le calcul du coefficient de réduction des déperditions</t>
  </si>
  <si>
    <t>- Erreur de saisie des données relatives aux espaces adjacents à une paroi déperditive (extérieur, local non chauffé, etc.) : le cas échéant, erreur dans les mesures des surfaces Aiu et Aue entre 5 et 10 %.</t>
  </si>
  <si>
    <t>Erreur de saisie des données relatives aux espaces adjacents à une paroi déperditive (extérieur, local non chauffé, etc.) :
• le cas échéant, erreur dans les mesures des surfaces Aiu et Aue &gt; 10 % ;
• le cas échéant, erreur sur l'état d'isolation du local non chauffé adjacent</t>
  </si>
  <si>
    <t xml:space="preserve">Saisie d’informations relatives aux murs déperditifs  </t>
  </si>
  <si>
    <t>Erreur sur la saisie des données :
• erreur de surface entre 5 et 10 % ;
• orientation, etc.</t>
  </si>
  <si>
    <t>Erreur sur la saisie des données :
• nombre de parois (oubli ou ajout) ;
• erreur de surface &gt; 10 % ;
• type de mur (matériau et épaisseur) ;
• le cas échéant type d'isolation (résistance, épaisseur, année, etc.), enduit isolant ou doublage ;
• espace adjacent associé (les informations nécessaires au calcul du coefficient de réduction des déperditions sont déjà évaluées dans le premier item de cette section).</t>
  </si>
  <si>
    <t xml:space="preserve">Saisie d’informations relatives aux planchers bas déperditifs  </t>
  </si>
  <si>
    <t>Erreur sur la saisie des données :
• erreur de surface entre 5 et 10 % ;
• le cas échéant, erreur de périmètre du plancher déperditif entre 5 et 10 %.</t>
  </si>
  <si>
    <t>Erreur sur la saisie des données :
• nombre de parois (oubli ou ajout) ;
• erreur de surface &gt; 10 % ;
• type de plancher ;
• le cas échéant type d'isolation (résistance, épaisseur, année, etc.) ;
• le cas échéant, erreur de périmètre du plancher déperditif &gt; 10 % ;
• espace adjacent associé (les informations nécessaires au calcul du coefficient de réduction des déperditions sont déjà évaluées dans le premier item de cette section).</t>
  </si>
  <si>
    <t xml:space="preserve">Saisie d’informations relatives aux planchers hauts déperditifs  </t>
  </si>
  <si>
    <t>Erreur sur la saisie des données : erreur de surface entre 5 et 10 %.</t>
  </si>
  <si>
    <t>Erreur sur la saisie des données :
• nombre de parois (oubli ou ajout) ;
• erreur de surface &gt; 10 % ;
• type de plancher ;
• le cas échéant type d'isolation (résistance, épaisseur, année, etc.) ;
• espace adjacent associé (les informations nécessaires au calcul du coefficient de réduction des déperditions sont déjà évaluées dans le premier item de cette section).</t>
  </si>
  <si>
    <t xml:space="preserve">Saisie d’informations relatives aux menuiseries (parois vitrées et portes)  </t>
  </si>
  <si>
    <t>Erreur sur la saisie des données relatives aux menuiseries :
• le cas échéant, type de protection solaire ;
• erreur de surface entre 5 et 10 %.</t>
  </si>
  <si>
    <t>Erreur sur la saisie des données relatives aux menuiseries :
• nombre de menuiseries (oubli ou ajout) ;
• erreur de surface &gt; 10 % ;
• type de vitrage (présence de gaz, épaisseur de lame, nombre de lames, traitement du vitrage, etc.) ;
• type de menuiserie (matériau, type d'ouverture, etc.) ;
• caractérisation des masques ;
• orientation.</t>
  </si>
  <si>
    <t xml:space="preserve">Saisie d’informations relatives aux ponts thermiques  </t>
  </si>
  <si>
    <t>Erreur sur la saisie des données relatives aux ponts thermiques : erreur sur le linéaire entre 5 et 10 %.</t>
  </si>
  <si>
    <t>Erreur sur la saisie des données relatives aux ponts thermiques :
• nombre (oubli ou ajout) ;
• erreur sur le linéaire &gt; 10 % ;
• caractéristiques (association entre parois), etc.</t>
  </si>
  <si>
    <t xml:space="preserve">Saisie d’informations relatives aux systèmes de chauffage  </t>
  </si>
  <si>
    <t>Oubli ou erreur sur la saisie des données relatives à un système de chauffage :
• équipement d'intermittence ;
• type d'installation de chauffage ;
• le cas échéant, surface chauffée par l'installation ;
• caractéristiques de l'installation (génération, émission, distribution et régulation), etc.</t>
  </si>
  <si>
    <t xml:space="preserve">Saisie d’informations relatives aux systèmes de production d’eau chaude sanitaire  </t>
  </si>
  <si>
    <t>Oubli ou erreur sur la saisie des données relatives à un système d'ECS :
• type d'installation ;
• année d'installation ;
• caractéristiques de l'installation : volume (à plus de 10 % près) et type de stockage, génération, etc.</t>
  </si>
  <si>
    <t xml:space="preserve">Saisie d’informations relatives aux systèmes de climatisation  </t>
  </si>
  <si>
    <t>Oubli ou erreur sur la saisie des données relatives à un système de climatisation :
• type d'installation ;
• surface concernée.</t>
  </si>
  <si>
    <t xml:space="preserve">Saisie d’informations relatives aux systèmes de ventilation  </t>
  </si>
  <si>
    <t>Oubli ou erreur sur la saisie des données relatives à un système de ventilation :
• type de ventilation ;
• état de fonctionnement
• année d'installation</t>
  </si>
  <si>
    <t xml:space="preserve">Saisie d’informations relatives aux systèmes de production d'électricité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</si>
</sst>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6"/>
      <name val="Calibri"/>
      <family val="2"/>
      <scheme val="minor"/>
    </font>
    <font>
      <sz val="16"/>
      <color indexed="8"/>
      <name val="Calibri"/>
      <family val="2"/>
    </font>
    <font>
      <sz val="16"/>
      <name val="Calibri"/>
      <family val="2"/>
      <scheme val="minor"/>
    </font>
    <font>
      <sz val="16"/>
      <color theme="1"/>
      <name val="Calibri"/>
      <family val="2"/>
      <scheme val="minor"/>
    </font>
    <font>
      <sz val="16"/>
      <color theme="4" tint="-0.249977111117893"/>
      <name val="Calibri"/>
      <family val="2"/>
      <scheme val="minor"/>
    </font>
    <font>
      <sz val="16"/>
      <color rgb="FFC00000"/>
      <name val="Calibri"/>
      <family val="2"/>
      <scheme val="minor"/>
    </font>
    <font>
      <b/>
      <sz val="12"/>
      <color rgb="FFC00000"/>
      <name val="Calibri"/>
      <family val="2"/>
      <scheme val="minor"/>
    </font>
    <font>
      <sz val="16"/>
      <color rgb="FFFF0000"/>
      <name val="Calibri"/>
      <family val="2"/>
      <scheme val="minor"/>
    </font>
    <font>
      <b/>
      <sz val="36"/>
      <name val="Calibri"/>
      <family val="2"/>
      <scheme val="minor"/>
    </font>
    <font>
      <b/>
      <sz val="36"/>
      <color theme="1"/>
      <name val="Calibri"/>
      <family val="2"/>
      <scheme val="minor"/>
    </font>
    <font>
      <b/>
      <sz val="12"/>
      <name val="Calibri"/>
      <family val="2"/>
      <scheme val="minor"/>
    </font>
    <font>
      <sz val="20"/>
      <color rgb="FFFF0000"/>
      <name val="Calibri"/>
      <family val="2"/>
      <scheme val="minor"/>
    </font>
    <font>
      <b/>
      <sz val="22"/>
      <name val="Calibri"/>
      <family val="2"/>
      <scheme val="minor"/>
    </font>
    <font>
      <sz val="22"/>
      <name val="Calibri"/>
      <family val="2"/>
      <scheme val="minor"/>
    </font>
    <font>
      <b/>
      <sz val="24"/>
      <name val="Calibri"/>
      <family val="2"/>
      <scheme val="minor"/>
    </font>
    <font>
      <sz val="26"/>
      <color rgb="FFFF0000"/>
      <name val="Calibri"/>
      <family val="2"/>
      <scheme val="minor"/>
    </font>
    <font>
      <b/>
      <sz val="36"/>
      <color rgb="FFFF0000"/>
      <name val="Calibri"/>
      <family val="2"/>
      <scheme val="minor"/>
    </font>
    <font>
      <b/>
      <sz val="24"/>
      <color rgb="FFFF0000"/>
      <name val="Calibri"/>
      <family val="2"/>
      <scheme val="minor"/>
    </font>
    <font>
      <sz val="26"/>
      <name val="Calibri"/>
      <family val="2"/>
      <scheme val="minor"/>
    </font>
    <font>
      <sz val="24"/>
      <name val="Calibri"/>
      <family val="2"/>
      <scheme val="minor"/>
    </font>
    <font>
      <b/>
      <sz val="22"/>
      <color theme="1"/>
      <name val="Calibri"/>
      <family val="2"/>
      <scheme val="minor"/>
    </font>
    <font>
      <sz val="11"/>
      <name val="Calibri"/>
      <family val="2"/>
      <scheme val="minor"/>
    </font>
    <font>
      <b/>
      <sz val="30"/>
      <name val="Calibri"/>
      <family val="2"/>
      <scheme val="minor"/>
    </font>
    <font>
      <b/>
      <u/>
      <sz val="30"/>
      <name val="Calibri"/>
      <family val="2"/>
      <scheme val="minor"/>
    </font>
    <font>
      <b/>
      <sz val="28"/>
      <name val="Calibri"/>
      <family val="2"/>
      <scheme val="minor"/>
    </font>
    <font>
      <b/>
      <sz val="28"/>
      <color theme="1"/>
      <name val="Calibri"/>
      <family val="2"/>
      <scheme val="minor"/>
    </font>
    <font>
      <b/>
      <u/>
      <sz val="48"/>
      <color rgb="FFFF0000"/>
      <name val="Calibri"/>
      <family val="2"/>
      <scheme val="minor"/>
    </font>
    <font>
      <b/>
      <u/>
      <sz val="36"/>
      <color rgb="FFFF0000"/>
      <name val="Calibri"/>
      <family val="2"/>
      <scheme val="minor"/>
    </font>
    <font>
      <b/>
      <sz val="30"/>
      <color theme="1"/>
      <name val="Calibri"/>
      <family val="2"/>
    </font>
    <font>
      <sz val="24"/>
      <color theme="1"/>
      <name val="Calibri"/>
      <family val="2"/>
    </font>
    <font>
      <sz val="24"/>
      <color theme="1"/>
      <name val="Calibri"/>
      <family val="2"/>
      <scheme val="minor"/>
    </font>
    <font>
      <sz val="24"/>
      <color rgb="FFFF0000"/>
      <name val="Calibri"/>
      <family val="2"/>
    </font>
    <font>
      <sz val="24"/>
      <color rgb="FF000000"/>
      <name val="Calibri"/>
      <family val="2"/>
      <scheme val="minor"/>
    </font>
    <font>
      <b/>
      <sz val="24"/>
      <color rgb="FF000000"/>
      <name val="Calibri"/>
      <family val="2"/>
      <scheme val="minor"/>
    </font>
    <font>
      <sz val="24"/>
      <name val="Calibri"/>
      <family val="2"/>
    </font>
    <font>
      <sz val="26"/>
      <color theme="1"/>
      <name val="Calibri"/>
      <family val="2"/>
      <scheme val="minor"/>
    </font>
    <font>
      <sz val="48"/>
      <color rgb="FFFF0000"/>
      <name val="Calibri"/>
      <family val="2"/>
    </font>
    <font>
      <b/>
      <u/>
      <sz val="30"/>
      <color theme="1"/>
      <name val="Calibri"/>
      <family val="2"/>
      <scheme val="minor"/>
    </font>
    <font>
      <sz val="18"/>
      <color theme="1"/>
      <name val="Calibri"/>
      <family val="2"/>
      <scheme val="minor"/>
    </font>
    <font>
      <sz val="22"/>
      <color theme="1"/>
      <name val="Calibri"/>
      <family val="2"/>
      <scheme val="minor"/>
    </font>
    <font>
      <sz val="36"/>
      <color theme="1"/>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276">
    <xf numFmtId="0" fontId="0" fillId="0" borderId="0" xfId="0"/>
    <xf numFmtId="0" fontId="0" fillId="0" borderId="0" xfId="0" applyAlignment="1" applyProtection="1">
      <alignment wrapText="1"/>
      <protection hidden="1"/>
    </xf>
    <xf numFmtId="0" fontId="0" fillId="0" borderId="0" xfId="0" applyAlignment="1" applyProtection="1">
      <alignment horizontal="center" wrapText="1"/>
      <protection hidden="1"/>
    </xf>
    <xf numFmtId="0" fontId="0" fillId="0" borderId="0" xfId="0" applyAlignment="1">
      <alignment wrapText="1"/>
    </xf>
    <xf numFmtId="0" fontId="1" fillId="0" borderId="1" xfId="0" applyFont="1" applyBorder="1" applyAlignment="1" applyProtection="1">
      <alignment horizontal="left" vertical="center" wrapText="1"/>
      <protection hidden="1"/>
    </xf>
    <xf numFmtId="0" fontId="1" fillId="0" borderId="1" xfId="0" applyFont="1" applyBorder="1" applyAlignment="1" applyProtection="1">
      <alignment horizontal="center" vertical="center" wrapText="1"/>
      <protection hidden="1"/>
    </xf>
    <xf numFmtId="0" fontId="2" fillId="0" borderId="2" xfId="0" applyFont="1" applyBorder="1" applyAlignment="1" applyProtection="1">
      <alignment horizontal="left" vertical="top"/>
      <protection hidden="1"/>
    </xf>
    <xf numFmtId="0" fontId="2" fillId="0" borderId="3" xfId="0" applyFont="1" applyBorder="1" applyAlignment="1" applyProtection="1">
      <alignment horizontal="left" vertical="top"/>
      <protection hidden="1"/>
    </xf>
    <xf numFmtId="0" fontId="2" fillId="0" borderId="4" xfId="0" applyFont="1" applyBorder="1" applyAlignment="1" applyProtection="1">
      <alignment horizontal="left" vertical="top"/>
      <protection hidden="1"/>
    </xf>
    <xf numFmtId="0" fontId="3" fillId="0" borderId="0" xfId="0" applyFont="1" applyAlignment="1" applyProtection="1">
      <alignment horizontal="left" vertical="center" wrapText="1"/>
      <protection hidden="1"/>
    </xf>
    <xf numFmtId="0" fontId="4" fillId="0" borderId="0" xfId="0" applyFont="1" applyAlignment="1">
      <alignment vertical="center" wrapText="1"/>
    </xf>
    <xf numFmtId="0" fontId="3" fillId="0" borderId="2" xfId="0" applyFont="1" applyBorder="1" applyAlignment="1" applyProtection="1">
      <alignment horizontal="left" vertical="center"/>
      <protection hidden="1"/>
    </xf>
    <xf numFmtId="0" fontId="3" fillId="0" borderId="3" xfId="0" applyFont="1" applyBorder="1" applyAlignment="1" applyProtection="1">
      <alignment horizontal="left" vertical="center"/>
      <protection hidden="1"/>
    </xf>
    <xf numFmtId="0" fontId="3" fillId="0" borderId="4" xfId="0" applyFont="1" applyBorder="1" applyAlignment="1" applyProtection="1">
      <alignment horizontal="left" vertical="center"/>
      <protection hidden="1"/>
    </xf>
    <xf numFmtId="14" fontId="3" fillId="0" borderId="2" xfId="0" applyNumberFormat="1" applyFont="1" applyBorder="1" applyAlignment="1" applyProtection="1">
      <alignment horizontal="left" vertical="center"/>
      <protection hidden="1"/>
    </xf>
    <xf numFmtId="14" fontId="3" fillId="0" borderId="3" xfId="0" applyNumberFormat="1" applyFont="1" applyBorder="1" applyAlignment="1" applyProtection="1">
      <alignment horizontal="left" vertical="center"/>
      <protection hidden="1"/>
    </xf>
    <xf numFmtId="14" fontId="3" fillId="0" borderId="4" xfId="0" applyNumberFormat="1" applyFont="1" applyBorder="1" applyAlignment="1" applyProtection="1">
      <alignment horizontal="left" vertical="center"/>
      <protection hidden="1"/>
    </xf>
    <xf numFmtId="14" fontId="3" fillId="0" borderId="2" xfId="0" applyNumberFormat="1" applyFont="1" applyBorder="1" applyAlignment="1" applyProtection="1">
      <alignment horizontal="left" vertical="center" wrapText="1"/>
      <protection hidden="1"/>
    </xf>
    <xf numFmtId="14" fontId="3" fillId="0" borderId="3" xfId="0" applyNumberFormat="1" applyFont="1" applyBorder="1" applyAlignment="1" applyProtection="1">
      <alignment horizontal="left" vertical="center" wrapText="1"/>
      <protection hidden="1"/>
    </xf>
    <xf numFmtId="14" fontId="3" fillId="0" borderId="4" xfId="0" applyNumberFormat="1" applyFont="1" applyBorder="1" applyAlignment="1" applyProtection="1">
      <alignment horizontal="left" vertical="center" wrapText="1"/>
      <protection hidden="1"/>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0" borderId="0" xfId="0" applyFont="1" applyAlignment="1" applyProtection="1">
      <alignment vertical="top" wrapText="1"/>
      <protection hidden="1"/>
    </xf>
    <xf numFmtId="0" fontId="4" fillId="0" borderId="0" xfId="0" applyFont="1" applyAlignment="1">
      <alignment wrapText="1"/>
    </xf>
    <xf numFmtId="0" fontId="1" fillId="0" borderId="2" xfId="0" applyFont="1" applyBorder="1" applyAlignment="1" applyProtection="1">
      <alignment horizontal="left" vertical="center" wrapText="1"/>
      <protection hidden="1"/>
    </xf>
    <xf numFmtId="0" fontId="1" fillId="0" borderId="3" xfId="0" applyFont="1" applyBorder="1" applyAlignment="1" applyProtection="1">
      <alignment horizontal="left" vertical="center" wrapText="1"/>
      <protection hidden="1"/>
    </xf>
    <xf numFmtId="0" fontId="1" fillId="0" borderId="4" xfId="0" applyFont="1" applyBorder="1" applyAlignment="1" applyProtection="1">
      <alignment horizontal="left" vertical="center" wrapText="1"/>
      <protection hidden="1"/>
    </xf>
    <xf numFmtId="0" fontId="5" fillId="0" borderId="0" xfId="0" applyFont="1" applyAlignment="1">
      <alignment wrapText="1"/>
    </xf>
    <xf numFmtId="0" fontId="3" fillId="0" borderId="2"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9" fillId="0" borderId="0" xfId="0" applyFont="1" applyAlignment="1" applyProtection="1">
      <alignment horizontal="center" vertical="center" wrapText="1"/>
      <protection hidden="1"/>
    </xf>
    <xf numFmtId="0" fontId="10" fillId="0" borderId="0" xfId="0" applyFont="1" applyAlignment="1">
      <alignment horizontal="right" vertical="center" wrapText="1"/>
    </xf>
    <xf numFmtId="1" fontId="10" fillId="2" borderId="5" xfId="0" applyNumberFormat="1"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1" fillId="0" borderId="0" xfId="0" applyFont="1" applyAlignment="1">
      <alignment wrapText="1"/>
    </xf>
    <xf numFmtId="0" fontId="10" fillId="0" borderId="0" xfId="0" applyFont="1" applyAlignment="1">
      <alignment horizontal="right" vertical="center" wrapText="1"/>
    </xf>
    <xf numFmtId="1" fontId="10" fillId="0" borderId="0" xfId="0" applyNumberFormat="1" applyFont="1" applyAlignment="1">
      <alignment horizontal="center" vertical="center" wrapText="1"/>
    </xf>
    <xf numFmtId="0" fontId="9" fillId="3" borderId="5" xfId="0" applyFont="1" applyFill="1" applyBorder="1" applyAlignment="1" applyProtection="1">
      <alignment horizontal="right" vertical="top" wrapText="1"/>
      <protection hidden="1"/>
    </xf>
    <xf numFmtId="0" fontId="9" fillId="3" borderId="6" xfId="0" applyFont="1" applyFill="1" applyBorder="1" applyAlignment="1" applyProtection="1">
      <alignment horizontal="right" vertical="top" wrapText="1"/>
      <protection hidden="1"/>
    </xf>
    <xf numFmtId="0" fontId="9" fillId="2" borderId="5" xfId="0" applyFont="1" applyFill="1" applyBorder="1" applyAlignment="1" applyProtection="1">
      <alignment horizontal="left" vertical="center" wrapText="1"/>
      <protection hidden="1"/>
    </xf>
    <xf numFmtId="0" fontId="9" fillId="2" borderId="7" xfId="0" applyFont="1" applyFill="1" applyBorder="1" applyAlignment="1" applyProtection="1">
      <alignment horizontal="left" vertical="center" wrapText="1"/>
      <protection hidden="1"/>
    </xf>
    <xf numFmtId="0" fontId="9" fillId="2" borderId="6" xfId="0" applyFont="1" applyFill="1" applyBorder="1" applyAlignment="1" applyProtection="1">
      <alignment horizontal="left" vertical="center" wrapText="1"/>
      <protection hidden="1"/>
    </xf>
    <xf numFmtId="0" fontId="12" fillId="0" borderId="0" xfId="0" applyFont="1" applyAlignment="1">
      <alignment horizontal="left" vertical="center" wrapText="1"/>
    </xf>
    <xf numFmtId="0" fontId="13" fillId="0" borderId="0" xfId="0" applyFont="1" applyAlignment="1" applyProtection="1">
      <alignment horizontal="right" vertical="top" wrapText="1"/>
      <protection hidden="1"/>
    </xf>
    <xf numFmtId="0" fontId="14" fillId="0" borderId="0" xfId="0" applyFont="1" applyAlignment="1" applyProtection="1">
      <alignment horizontal="center" vertical="top"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2" fontId="16" fillId="0" borderId="0" xfId="0" applyNumberFormat="1" applyFont="1" applyAlignment="1">
      <alignment wrapText="1"/>
    </xf>
    <xf numFmtId="0" fontId="13" fillId="3" borderId="11" xfId="0" applyFont="1" applyFill="1" applyBorder="1" applyAlignment="1" applyProtection="1">
      <alignment horizontal="right" vertical="center" wrapText="1"/>
      <protection hidden="1"/>
    </xf>
    <xf numFmtId="0" fontId="13" fillId="3" borderId="0" xfId="0" applyFont="1" applyFill="1" applyAlignment="1" applyProtection="1">
      <alignment horizontal="left" vertical="center" wrapText="1"/>
      <protection hidden="1"/>
    </xf>
    <xf numFmtId="0" fontId="15" fillId="3" borderId="12" xfId="0" applyFont="1" applyFill="1" applyBorder="1" applyAlignment="1" applyProtection="1">
      <alignment horizontal="center" vertical="center" wrapText="1"/>
      <protection hidden="1"/>
    </xf>
    <xf numFmtId="1" fontId="15" fillId="4" borderId="8" xfId="0" applyNumberFormat="1" applyFont="1" applyFill="1" applyBorder="1" applyAlignment="1" applyProtection="1">
      <alignment horizontal="left" vertical="center" wrapText="1"/>
      <protection locked="0"/>
    </xf>
    <xf numFmtId="1" fontId="15" fillId="4" borderId="10" xfId="0" applyNumberFormat="1" applyFont="1" applyFill="1" applyBorder="1" applyAlignment="1" applyProtection="1">
      <alignment horizontal="left" vertical="center" wrapText="1"/>
      <protection locked="0"/>
    </xf>
    <xf numFmtId="0" fontId="17" fillId="0" borderId="0" xfId="0" applyFont="1" applyAlignment="1" applyProtection="1">
      <alignment horizontal="right" vertical="center" wrapText="1"/>
      <protection hidden="1"/>
    </xf>
    <xf numFmtId="0" fontId="18" fillId="0" borderId="0" xfId="0" applyFont="1" applyAlignment="1" applyProtection="1">
      <alignment vertical="center" wrapText="1"/>
      <protection hidden="1"/>
    </xf>
    <xf numFmtId="1" fontId="19" fillId="0" borderId="0" xfId="0" applyNumberFormat="1" applyFont="1" applyAlignment="1" applyProtection="1">
      <alignment vertical="center" wrapText="1"/>
      <protection hidden="1"/>
    </xf>
    <xf numFmtId="0" fontId="20" fillId="0" borderId="0" xfId="0" applyFont="1" applyAlignment="1" applyProtection="1">
      <alignment vertical="center" wrapText="1"/>
      <protection hidden="1"/>
    </xf>
    <xf numFmtId="1" fontId="18" fillId="0" borderId="0" xfId="0" applyNumberFormat="1" applyFont="1" applyAlignment="1" applyProtection="1">
      <alignment vertical="center" wrapText="1"/>
      <protection hidden="1"/>
    </xf>
    <xf numFmtId="0" fontId="21" fillId="3" borderId="0" xfId="0" applyFont="1" applyFill="1" applyAlignment="1" applyProtection="1">
      <alignment horizontal="left" vertical="center" wrapText="1"/>
      <protection hidden="1"/>
    </xf>
    <xf numFmtId="1" fontId="15" fillId="4" borderId="13" xfId="0" applyNumberFormat="1" applyFont="1" applyFill="1" applyBorder="1" applyAlignment="1" applyProtection="1">
      <alignment horizontal="left" vertical="center" wrapText="1"/>
      <protection locked="0"/>
    </xf>
    <xf numFmtId="1" fontId="15" fillId="4" borderId="14" xfId="0" applyNumberFormat="1" applyFont="1" applyFill="1" applyBorder="1" applyAlignment="1" applyProtection="1">
      <alignment horizontal="left" vertical="center" wrapText="1"/>
      <protection locked="0"/>
    </xf>
    <xf numFmtId="0" fontId="4" fillId="0" borderId="0" xfId="0" applyFont="1" applyAlignment="1">
      <alignment horizontal="left" vertical="center" wrapText="1"/>
    </xf>
    <xf numFmtId="1" fontId="19" fillId="0" borderId="0" xfId="0" applyNumberFormat="1" applyFont="1" applyAlignment="1">
      <alignment horizontal="left" vertical="center" wrapText="1"/>
    </xf>
    <xf numFmtId="0" fontId="22" fillId="0" borderId="0" xfId="0" applyFont="1" applyAlignment="1">
      <alignment wrapText="1"/>
    </xf>
    <xf numFmtId="0" fontId="13" fillId="3" borderId="13" xfId="0" applyFont="1" applyFill="1" applyBorder="1" applyAlignment="1" applyProtection="1">
      <alignment horizontal="right" vertical="center" wrapText="1"/>
      <protection hidden="1"/>
    </xf>
    <xf numFmtId="0" fontId="21" fillId="3" borderId="15" xfId="0" applyFont="1" applyFill="1" applyBorder="1" applyAlignment="1" applyProtection="1">
      <alignment horizontal="left" vertical="center" wrapText="1"/>
      <protection hidden="1"/>
    </xf>
    <xf numFmtId="0" fontId="13" fillId="3" borderId="15" xfId="0" applyFont="1" applyFill="1" applyBorder="1" applyAlignment="1" applyProtection="1">
      <alignment horizontal="right" vertical="center" wrapText="1"/>
      <protection hidden="1"/>
    </xf>
    <xf numFmtId="0" fontId="1" fillId="3" borderId="15"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49" fontId="19" fillId="0" borderId="0" xfId="0" applyNumberFormat="1" applyFont="1" applyAlignment="1">
      <alignment wrapText="1"/>
    </xf>
    <xf numFmtId="0" fontId="14" fillId="0" borderId="0" xfId="0" applyFont="1" applyAlignment="1" applyProtection="1">
      <alignment vertical="top" wrapText="1"/>
      <protection hidden="1"/>
    </xf>
    <xf numFmtId="1" fontId="19" fillId="0" borderId="0" xfId="0" applyNumberFormat="1" applyFont="1" applyAlignment="1">
      <alignment wrapText="1"/>
    </xf>
    <xf numFmtId="0" fontId="14" fillId="3" borderId="15" xfId="0" applyFont="1" applyFill="1" applyBorder="1" applyAlignment="1" applyProtection="1">
      <alignment vertical="top" wrapText="1"/>
      <protection hidden="1"/>
    </xf>
    <xf numFmtId="0" fontId="14" fillId="3" borderId="14" xfId="0" applyFont="1" applyFill="1" applyBorder="1" applyAlignment="1" applyProtection="1">
      <alignment vertical="top" wrapText="1"/>
      <protection hidden="1"/>
    </xf>
    <xf numFmtId="49" fontId="0" fillId="0" borderId="0" xfId="0" applyNumberFormat="1" applyAlignment="1">
      <alignment wrapText="1"/>
    </xf>
    <xf numFmtId="0" fontId="14" fillId="0" borderId="0" xfId="0" applyFont="1" applyAlignment="1" applyProtection="1">
      <alignment horizontal="left" vertical="top" wrapText="1"/>
      <protection hidden="1"/>
    </xf>
    <xf numFmtId="0" fontId="23" fillId="5" borderId="5"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0" fillId="0" borderId="0" xfId="0" applyAlignment="1">
      <alignment vertical="center" wrapText="1"/>
    </xf>
    <xf numFmtId="0" fontId="13" fillId="6" borderId="0" xfId="0" applyFont="1" applyFill="1" applyAlignment="1">
      <alignment horizontal="center" vertical="center" wrapText="1"/>
    </xf>
    <xf numFmtId="0" fontId="25" fillId="7" borderId="8"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5" fillId="7" borderId="8"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25" fillId="7" borderId="9" xfId="0" applyFont="1" applyFill="1"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6" xfId="0" applyBorder="1" applyAlignment="1" applyProtection="1">
      <alignment vertical="center" wrapText="1"/>
      <protection locked="0"/>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9" fillId="7" borderId="13" xfId="0" applyFont="1" applyFill="1" applyBorder="1" applyAlignment="1">
      <alignment horizontal="center" vertical="center" wrapText="1"/>
    </xf>
    <xf numFmtId="0" fontId="29" fillId="7" borderId="15"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30" fillId="4" borderId="17" xfId="0" applyFont="1" applyFill="1" applyBorder="1" applyAlignment="1">
      <alignment vertical="center" wrapText="1"/>
    </xf>
    <xf numFmtId="0" fontId="31" fillId="0" borderId="18" xfId="0" applyFont="1" applyBorder="1" applyAlignment="1">
      <alignment horizontal="center" vertical="center" wrapText="1"/>
    </xf>
    <xf numFmtId="0" fontId="32" fillId="0" borderId="18" xfId="0" applyFont="1" applyBorder="1" applyAlignment="1">
      <alignment vertical="center" wrapText="1"/>
    </xf>
    <xf numFmtId="0" fontId="30" fillId="6" borderId="18"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2" borderId="19" xfId="0" applyFont="1" applyFill="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7" borderId="8" xfId="0" applyFill="1" applyBorder="1" applyAlignment="1" applyProtection="1">
      <alignment vertical="center" wrapText="1"/>
      <protection locked="0"/>
    </xf>
    <xf numFmtId="0" fontId="0" fillId="7" borderId="10" xfId="0" applyFill="1" applyBorder="1" applyAlignment="1" applyProtection="1">
      <alignment vertical="center" wrapText="1"/>
      <protection locked="0"/>
    </xf>
    <xf numFmtId="0" fontId="0" fillId="7" borderId="16" xfId="0"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1" xfId="0" applyBorder="1" applyAlignment="1" applyProtection="1">
      <alignment vertical="center" wrapText="1"/>
      <protection locked="0"/>
    </xf>
    <xf numFmtId="0" fontId="30" fillId="4" borderId="20" xfId="0" applyFont="1" applyFill="1" applyBorder="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lignment vertical="center" wrapText="1"/>
    </xf>
    <xf numFmtId="0" fontId="30" fillId="6" borderId="1" xfId="0" quotePrefix="1" applyFont="1" applyFill="1" applyBorder="1" applyAlignment="1">
      <alignment horizontal="center" vertical="center" wrapText="1"/>
    </xf>
    <xf numFmtId="0" fontId="30" fillId="6"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2" borderId="21" xfId="0" applyFont="1" applyFill="1"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7" borderId="11" xfId="0" applyFill="1" applyBorder="1" applyAlignment="1" applyProtection="1">
      <alignment vertical="center" wrapText="1"/>
      <protection locked="0"/>
    </xf>
    <xf numFmtId="0" fontId="30" fillId="4" borderId="23" xfId="0" applyFont="1" applyFill="1" applyBorder="1" applyAlignment="1">
      <alignment vertical="center" wrapText="1"/>
    </xf>
    <xf numFmtId="0" fontId="31" fillId="0" borderId="24" xfId="0" applyFont="1" applyBorder="1" applyAlignment="1">
      <alignment horizontal="center" vertical="center" wrapText="1"/>
    </xf>
    <xf numFmtId="0" fontId="32" fillId="0" borderId="24" xfId="0" applyFont="1" applyBorder="1" applyAlignment="1">
      <alignment vertical="center" wrapText="1"/>
    </xf>
    <xf numFmtId="0" fontId="30" fillId="6" borderId="24"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2" borderId="25" xfId="0" applyFont="1" applyFill="1" applyBorder="1" applyAlignment="1" applyProtection="1">
      <alignment vertical="center" wrapText="1"/>
      <protection locked="0"/>
    </xf>
    <xf numFmtId="0" fontId="0" fillId="0" borderId="12" xfId="0" applyBorder="1" applyAlignment="1" applyProtection="1">
      <alignment vertical="center" wrapText="1"/>
      <protection locked="0"/>
    </xf>
    <xf numFmtId="0" fontId="33" fillId="4" borderId="17" xfId="0" applyFont="1" applyFill="1" applyBorder="1" applyAlignment="1">
      <alignment vertical="center" wrapText="1"/>
    </xf>
    <xf numFmtId="0" fontId="33" fillId="0" borderId="26" xfId="0" applyFont="1" applyBorder="1" applyAlignment="1">
      <alignment vertical="center" wrapText="1"/>
    </xf>
    <xf numFmtId="0" fontId="30" fillId="6" borderId="27" xfId="0" quotePrefix="1" applyFont="1" applyFill="1" applyBorder="1" applyAlignment="1">
      <alignment horizontal="center" vertical="top" wrapText="1"/>
    </xf>
    <xf numFmtId="0" fontId="30" fillId="6" borderId="26" xfId="0" applyFont="1" applyFill="1" applyBorder="1" applyAlignment="1">
      <alignment horizontal="center" vertical="top" wrapText="1"/>
    </xf>
    <xf numFmtId="0" fontId="31" fillId="6" borderId="18" xfId="0" applyFont="1" applyFill="1" applyBorder="1" applyAlignment="1">
      <alignment horizontal="center" vertical="top" wrapText="1"/>
    </xf>
    <xf numFmtId="0" fontId="33" fillId="8" borderId="28" xfId="0" applyFont="1" applyFill="1" applyBorder="1" applyAlignment="1">
      <alignment horizontal="center" vertical="center" wrapText="1"/>
    </xf>
    <xf numFmtId="0" fontId="33" fillId="8" borderId="29" xfId="0" applyFont="1" applyFill="1" applyBorder="1" applyAlignment="1">
      <alignment horizontal="center" vertical="center" wrapText="1"/>
    </xf>
    <xf numFmtId="0" fontId="33" fillId="8" borderId="30" xfId="0" applyFont="1" applyFill="1" applyBorder="1" applyAlignment="1">
      <alignment horizontal="center" vertical="center" wrapText="1"/>
    </xf>
    <xf numFmtId="0" fontId="33" fillId="4" borderId="20" xfId="0" applyFont="1" applyFill="1" applyBorder="1" applyAlignment="1">
      <alignment vertical="center" wrapText="1"/>
    </xf>
    <xf numFmtId="0" fontId="33" fillId="0" borderId="4" xfId="0" applyFont="1" applyBorder="1" applyAlignment="1">
      <alignment vertical="center" wrapText="1"/>
    </xf>
    <xf numFmtId="0" fontId="30" fillId="6" borderId="2"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3" fillId="4" borderId="31" xfId="0" applyFont="1" applyFill="1" applyBorder="1" applyAlignment="1">
      <alignment vertical="center" wrapText="1"/>
    </xf>
    <xf numFmtId="0" fontId="31" fillId="0" borderId="32" xfId="0" applyFont="1" applyBorder="1" applyAlignment="1">
      <alignment horizontal="center" vertical="center" wrapText="1"/>
    </xf>
    <xf numFmtId="0" fontId="33" fillId="0" borderId="33" xfId="0" applyFont="1" applyBorder="1" applyAlignment="1">
      <alignment vertical="center" wrapText="1"/>
    </xf>
    <xf numFmtId="0" fontId="30" fillId="6" borderId="34" xfId="0" applyFont="1" applyFill="1" applyBorder="1" applyAlignment="1">
      <alignment horizontal="center" vertical="center" wrapText="1"/>
    </xf>
    <xf numFmtId="0" fontId="30" fillId="6" borderId="33" xfId="0" applyFont="1" applyFill="1" applyBorder="1" applyAlignment="1">
      <alignment horizontal="center" vertical="center" wrapText="1"/>
    </xf>
    <xf numFmtId="0" fontId="31" fillId="6" borderId="32" xfId="0" applyFont="1" applyFill="1" applyBorder="1" applyAlignment="1">
      <alignment horizontal="center" vertical="center" wrapText="1"/>
    </xf>
    <xf numFmtId="0" fontId="31" fillId="2" borderId="35" xfId="0" applyFont="1" applyFill="1" applyBorder="1" applyAlignment="1" applyProtection="1">
      <alignment vertical="center" wrapText="1"/>
      <protection locked="0"/>
    </xf>
    <xf numFmtId="0" fontId="33" fillId="8" borderId="36" xfId="0" applyFont="1" applyFill="1" applyBorder="1" applyAlignment="1">
      <alignment horizontal="center" vertical="center" wrapText="1"/>
    </xf>
    <xf numFmtId="0" fontId="33" fillId="8" borderId="3" xfId="0" applyFont="1" applyFill="1" applyBorder="1" applyAlignment="1">
      <alignment horizontal="center" vertical="center" wrapText="1"/>
    </xf>
    <xf numFmtId="0" fontId="33" fillId="8" borderId="37" xfId="0" applyFont="1" applyFill="1" applyBorder="1" applyAlignment="1">
      <alignment horizontal="center" vertical="center" wrapText="1"/>
    </xf>
    <xf numFmtId="0" fontId="30" fillId="4" borderId="38" xfId="0" applyFont="1" applyFill="1" applyBorder="1" applyAlignment="1">
      <alignment vertical="center" wrapText="1"/>
    </xf>
    <xf numFmtId="0" fontId="30" fillId="0" borderId="39" xfId="0" applyFont="1" applyBorder="1" applyAlignment="1">
      <alignment vertical="center" wrapText="1"/>
    </xf>
    <xf numFmtId="0" fontId="35" fillId="6" borderId="39" xfId="0" applyFont="1" applyFill="1" applyBorder="1" applyAlignment="1">
      <alignment horizontal="center" vertical="center" wrapText="1"/>
    </xf>
    <xf numFmtId="0" fontId="31" fillId="6" borderId="39" xfId="0" applyFont="1" applyFill="1" applyBorder="1" applyAlignment="1">
      <alignment horizontal="center" vertical="center" wrapText="1"/>
    </xf>
    <xf numFmtId="0" fontId="31" fillId="2" borderId="40" xfId="0" applyFont="1" applyFill="1" applyBorder="1" applyAlignment="1" applyProtection="1">
      <alignment vertical="center" wrapText="1"/>
      <protection locked="0"/>
    </xf>
    <xf numFmtId="0" fontId="30" fillId="4" borderId="31" xfId="0" applyFont="1" applyFill="1" applyBorder="1" applyAlignment="1">
      <alignment vertical="center" wrapText="1"/>
    </xf>
    <xf numFmtId="0" fontId="30" fillId="0" borderId="32" xfId="0" applyFont="1" applyBorder="1" applyAlignment="1">
      <alignment vertical="center" wrapText="1"/>
    </xf>
    <xf numFmtId="0" fontId="20" fillId="6" borderId="32"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30" fillId="0" borderId="1" xfId="0" applyFont="1" applyBorder="1" applyAlignment="1">
      <alignment vertical="center" wrapText="1"/>
    </xf>
    <xf numFmtId="0" fontId="20" fillId="6" borderId="1" xfId="0" applyFont="1" applyFill="1" applyBorder="1" applyAlignment="1">
      <alignment horizontal="center" vertical="center" wrapText="1"/>
    </xf>
    <xf numFmtId="0" fontId="30" fillId="0" borderId="41" xfId="0" applyFont="1" applyBorder="1" applyAlignment="1">
      <alignment vertical="center" wrapText="1"/>
    </xf>
    <xf numFmtId="0" fontId="20" fillId="6" borderId="42" xfId="0" applyFont="1" applyFill="1" applyBorder="1" applyAlignment="1">
      <alignment horizontal="center" vertical="center" wrapText="1"/>
    </xf>
    <xf numFmtId="0" fontId="20" fillId="6" borderId="41" xfId="0" applyFont="1" applyFill="1" applyBorder="1" applyAlignment="1">
      <alignment horizontal="center" vertical="center" wrapText="1"/>
    </xf>
    <xf numFmtId="0" fontId="31" fillId="6" borderId="42" xfId="0" applyFont="1" applyFill="1" applyBorder="1" applyAlignment="1">
      <alignment horizontal="center" vertical="center" wrapText="1"/>
    </xf>
    <xf numFmtId="0" fontId="31" fillId="6" borderId="29" xfId="0" applyFont="1" applyFill="1" applyBorder="1" applyAlignment="1">
      <alignment horizontal="center" vertical="center" wrapText="1"/>
    </xf>
    <xf numFmtId="0" fontId="36" fillId="9" borderId="11" xfId="0" applyFont="1" applyFill="1" applyBorder="1" applyAlignment="1" applyProtection="1">
      <alignment horizontal="right" vertical="center" wrapText="1"/>
      <protection locked="0"/>
    </xf>
    <xf numFmtId="0" fontId="36" fillId="9" borderId="12" xfId="0" applyFont="1" applyFill="1" applyBorder="1" applyAlignment="1" applyProtection="1">
      <alignment horizontal="right" vertical="center" wrapText="1"/>
      <protection locked="0"/>
    </xf>
    <xf numFmtId="0" fontId="0" fillId="9" borderId="22" xfId="0" applyFill="1" applyBorder="1" applyAlignment="1" applyProtection="1">
      <alignment vertical="center" wrapText="1"/>
      <protection locked="0"/>
    </xf>
    <xf numFmtId="0" fontId="0" fillId="9" borderId="11" xfId="0" applyFill="1" applyBorder="1" applyAlignment="1" applyProtection="1">
      <alignment horizontal="right" vertical="center" wrapText="1"/>
      <protection locked="0"/>
    </xf>
    <xf numFmtId="0" fontId="0" fillId="9" borderId="12" xfId="0" applyFill="1" applyBorder="1" applyAlignment="1" applyProtection="1">
      <alignment horizontal="right" vertical="center" wrapText="1"/>
      <protection locked="0"/>
    </xf>
    <xf numFmtId="0" fontId="0" fillId="9" borderId="0" xfId="0" applyFill="1" applyAlignment="1">
      <alignment vertical="center" wrapText="1"/>
    </xf>
    <xf numFmtId="0" fontId="0" fillId="9" borderId="0" xfId="0" applyFill="1" applyAlignment="1" applyProtection="1">
      <alignment vertical="center" wrapText="1"/>
      <protection locked="0"/>
    </xf>
    <xf numFmtId="0" fontId="0" fillId="9" borderId="11" xfId="0" applyFill="1" applyBorder="1" applyAlignment="1" applyProtection="1">
      <alignment vertical="center" wrapText="1"/>
      <protection locked="0"/>
    </xf>
    <xf numFmtId="0" fontId="31" fillId="0" borderId="43" xfId="0" applyFont="1" applyBorder="1" applyAlignment="1">
      <alignment horizontal="center" vertical="center" wrapText="1"/>
    </xf>
    <xf numFmtId="0" fontId="30" fillId="0" borderId="26" xfId="0" applyFont="1" applyBorder="1" applyAlignment="1">
      <alignment vertical="center" wrapText="1"/>
    </xf>
    <xf numFmtId="0" fontId="20" fillId="6" borderId="27" xfId="0" applyFont="1" applyFill="1" applyBorder="1" applyAlignment="1">
      <alignment horizontal="center" vertical="top" wrapText="1"/>
    </xf>
    <xf numFmtId="0" fontId="20" fillId="6" borderId="26" xfId="0" applyFont="1" applyFill="1" applyBorder="1" applyAlignment="1">
      <alignment horizontal="center" vertical="top" wrapText="1"/>
    </xf>
    <xf numFmtId="0" fontId="31" fillId="6" borderId="27" xfId="0" applyFont="1" applyFill="1" applyBorder="1" applyAlignment="1">
      <alignment horizontal="center" vertical="top" wrapText="1"/>
    </xf>
    <xf numFmtId="0" fontId="31" fillId="6" borderId="44" xfId="0" applyFont="1" applyFill="1" applyBorder="1" applyAlignment="1">
      <alignment horizontal="center" vertical="top" wrapText="1"/>
    </xf>
    <xf numFmtId="0" fontId="30" fillId="0" borderId="4" xfId="0" applyFont="1" applyBorder="1" applyAlignment="1">
      <alignment vertical="center" wrapText="1"/>
    </xf>
    <xf numFmtId="0" fontId="20" fillId="6" borderId="2" xfId="0" applyFont="1" applyFill="1" applyBorder="1" applyAlignment="1">
      <alignment horizontal="center" vertical="top" wrapText="1"/>
    </xf>
    <xf numFmtId="0" fontId="20" fillId="6" borderId="4" xfId="0" applyFont="1" applyFill="1" applyBorder="1" applyAlignment="1">
      <alignment horizontal="center" vertical="top" wrapText="1"/>
    </xf>
    <xf numFmtId="0" fontId="31" fillId="6" borderId="2"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0" fillId="0" borderId="33" xfId="0" applyFont="1" applyBorder="1" applyAlignment="1">
      <alignment vertical="center" wrapText="1"/>
    </xf>
    <xf numFmtId="0" fontId="20" fillId="6" borderId="34" xfId="0" applyFont="1" applyFill="1" applyBorder="1" applyAlignment="1">
      <alignment horizontal="center" vertical="center" wrapText="1"/>
    </xf>
    <xf numFmtId="0" fontId="20" fillId="6" borderId="33" xfId="0" applyFont="1" applyFill="1" applyBorder="1" applyAlignment="1">
      <alignment horizontal="center" vertical="center" wrapText="1"/>
    </xf>
    <xf numFmtId="0" fontId="31" fillId="6" borderId="34" xfId="0" applyFont="1" applyFill="1" applyBorder="1" applyAlignment="1">
      <alignment horizontal="center" vertical="center" wrapText="1"/>
    </xf>
    <xf numFmtId="0" fontId="31" fillId="6" borderId="45" xfId="0" applyFont="1" applyFill="1" applyBorder="1" applyAlignment="1">
      <alignment horizontal="center" vertical="center" wrapText="1"/>
    </xf>
    <xf numFmtId="0" fontId="30" fillId="0" borderId="24" xfId="0" applyFont="1" applyBorder="1" applyAlignment="1">
      <alignment vertical="center" wrapText="1"/>
    </xf>
    <xf numFmtId="0" fontId="20" fillId="6" borderId="46" xfId="0" applyFont="1" applyFill="1" applyBorder="1" applyAlignment="1">
      <alignment horizontal="center" vertical="center" wrapText="1"/>
    </xf>
    <xf numFmtId="0" fontId="20" fillId="6" borderId="47" xfId="0" applyFont="1" applyFill="1" applyBorder="1" applyAlignment="1">
      <alignment horizontal="center" vertical="center" wrapText="1"/>
    </xf>
    <xf numFmtId="0" fontId="31" fillId="6" borderId="46" xfId="0" applyFont="1" applyFill="1" applyBorder="1" applyAlignment="1">
      <alignment horizontal="center" vertical="center" wrapText="1"/>
    </xf>
    <xf numFmtId="0" fontId="31" fillId="6" borderId="48" xfId="0" applyFont="1" applyFill="1" applyBorder="1" applyAlignment="1">
      <alignment horizontal="center" vertical="center" wrapText="1"/>
    </xf>
    <xf numFmtId="0" fontId="31" fillId="6" borderId="47" xfId="0" applyFont="1" applyFill="1" applyBorder="1" applyAlignment="1">
      <alignment horizontal="center" vertical="center" wrapText="1"/>
    </xf>
    <xf numFmtId="0" fontId="33" fillId="8" borderId="5" xfId="0" applyFont="1" applyFill="1" applyBorder="1" applyAlignment="1">
      <alignment horizontal="center" vertical="center" wrapText="1"/>
    </xf>
    <xf numFmtId="0" fontId="33" fillId="8" borderId="7" xfId="0" applyFont="1" applyFill="1" applyBorder="1" applyAlignment="1">
      <alignment horizontal="center" vertical="center" wrapText="1"/>
    </xf>
    <xf numFmtId="0" fontId="33" fillId="8" borderId="6" xfId="0" applyFont="1" applyFill="1" applyBorder="1" applyAlignment="1">
      <alignment horizontal="center" vertical="center" wrapText="1"/>
    </xf>
    <xf numFmtId="0" fontId="20" fillId="6" borderId="27" xfId="0" applyFont="1" applyFill="1" applyBorder="1" applyAlignment="1">
      <alignment horizontal="center" vertical="center" wrapText="1"/>
    </xf>
    <xf numFmtId="0" fontId="20" fillId="6" borderId="26" xfId="0" applyFont="1" applyFill="1" applyBorder="1" applyAlignment="1">
      <alignment horizontal="center" vertical="center" wrapText="1"/>
    </xf>
    <xf numFmtId="0" fontId="31" fillId="6" borderId="27"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33" fillId="8" borderId="8" xfId="0" applyFont="1" applyFill="1" applyBorder="1" applyAlignment="1">
      <alignment horizontal="center" vertical="center" wrapText="1"/>
    </xf>
    <xf numFmtId="0" fontId="33" fillId="8" borderId="9"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30" fillId="0" borderId="18" xfId="0" applyFont="1" applyBorder="1" applyAlignment="1">
      <alignment vertical="center" wrapText="1"/>
    </xf>
    <xf numFmtId="0" fontId="20" fillId="6" borderId="18" xfId="0" applyFont="1" applyFill="1" applyBorder="1" applyAlignment="1">
      <alignment horizontal="center" vertical="center" wrapText="1"/>
    </xf>
    <xf numFmtId="0" fontId="31" fillId="2" borderId="49" xfId="0" applyFont="1" applyFill="1" applyBorder="1" applyAlignment="1" applyProtection="1">
      <alignment vertical="center" wrapText="1"/>
      <protection locked="0"/>
    </xf>
    <xf numFmtId="0" fontId="20" fillId="6" borderId="1" xfId="0" applyFont="1" applyFill="1" applyBorder="1" applyAlignment="1">
      <alignment horizontal="center" vertical="top" wrapText="1"/>
    </xf>
    <xf numFmtId="0" fontId="33" fillId="8" borderId="20"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33" fillId="8" borderId="21" xfId="0" applyFont="1" applyFill="1" applyBorder="1" applyAlignment="1">
      <alignment horizontal="center" vertical="center" wrapText="1"/>
    </xf>
    <xf numFmtId="0" fontId="31" fillId="6" borderId="1" xfId="0" applyFont="1" applyFill="1" applyBorder="1" applyAlignment="1">
      <alignment horizontal="center" vertical="top" wrapText="1"/>
    </xf>
    <xf numFmtId="0" fontId="20" fillId="4" borderId="20" xfId="0" applyFont="1" applyFill="1" applyBorder="1" applyAlignment="1">
      <alignment horizontal="center" vertical="center" wrapText="1"/>
    </xf>
    <xf numFmtId="0" fontId="20" fillId="0" borderId="1" xfId="0" applyFont="1" applyBorder="1" applyAlignment="1">
      <alignment horizontal="center" vertical="center" wrapText="1"/>
    </xf>
    <xf numFmtId="0" fontId="23" fillId="6" borderId="1"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0" borderId="24" xfId="0" applyFont="1" applyBorder="1" applyAlignment="1">
      <alignment horizontal="center" vertical="center" wrapText="1"/>
    </xf>
    <xf numFmtId="0" fontId="20" fillId="6" borderId="24" xfId="0" applyFont="1" applyFill="1" applyBorder="1" applyAlignment="1">
      <alignment horizontal="center" vertical="center" wrapText="1"/>
    </xf>
    <xf numFmtId="0" fontId="20" fillId="6" borderId="24" xfId="0" applyFont="1" applyFill="1" applyBorder="1" applyAlignment="1">
      <alignment horizontal="center" vertical="top" wrapText="1"/>
    </xf>
    <xf numFmtId="0" fontId="0" fillId="9" borderId="0" xfId="0" applyFill="1" applyAlignment="1">
      <alignment horizontal="center" vertical="center" wrapText="1"/>
    </xf>
    <xf numFmtId="0" fontId="0" fillId="9" borderId="0" xfId="0" applyFill="1" applyAlignment="1">
      <alignment horizontal="center" vertical="center" wrapText="1"/>
    </xf>
    <xf numFmtId="0" fontId="38" fillId="0" borderId="13" xfId="0" applyFont="1" applyBorder="1" applyAlignment="1" applyProtection="1">
      <alignment horizontal="center" vertical="center" wrapText="1"/>
      <protection hidden="1"/>
    </xf>
    <xf numFmtId="0" fontId="38" fillId="0" borderId="15" xfId="0" applyFont="1" applyBorder="1" applyAlignment="1" applyProtection="1">
      <alignment horizontal="center" vertical="center" wrapText="1"/>
      <protection hidden="1"/>
    </xf>
    <xf numFmtId="0" fontId="38" fillId="0" borderId="14" xfId="0" applyFont="1" applyBorder="1" applyAlignment="1" applyProtection="1">
      <alignment horizontal="center" vertical="center" wrapText="1"/>
      <protection hidden="1"/>
    </xf>
    <xf numFmtId="0" fontId="38" fillId="2" borderId="5" xfId="0" applyFont="1" applyFill="1" applyBorder="1" applyAlignment="1" applyProtection="1">
      <alignment horizontal="center" vertical="top" wrapText="1"/>
      <protection locked="0"/>
    </xf>
    <xf numFmtId="0" fontId="38" fillId="2" borderId="7" xfId="0" applyFont="1" applyFill="1" applyBorder="1" applyAlignment="1" applyProtection="1">
      <alignment horizontal="center" vertical="top" wrapText="1"/>
      <protection locked="0"/>
    </xf>
    <xf numFmtId="0" fontId="38" fillId="2" borderId="6" xfId="0" applyFont="1" applyFill="1" applyBorder="1" applyAlignment="1" applyProtection="1">
      <alignment horizontal="center" vertical="top" wrapText="1"/>
      <protection locked="0"/>
    </xf>
    <xf numFmtId="0" fontId="38" fillId="0" borderId="0" xfId="0" applyFont="1" applyAlignment="1" applyProtection="1">
      <alignment vertical="top" wrapText="1"/>
      <protection locked="0"/>
    </xf>
    <xf numFmtId="0" fontId="38" fillId="0" borderId="0" xfId="0" applyFont="1" applyAlignment="1" applyProtection="1">
      <alignment horizontal="center" vertical="top" wrapText="1"/>
      <protection hidden="1"/>
    </xf>
    <xf numFmtId="0" fontId="0" fillId="0" borderId="0" xfId="0" applyAlignment="1" applyProtection="1">
      <alignment wrapText="1"/>
      <protection locked="0"/>
    </xf>
    <xf numFmtId="0" fontId="39" fillId="0" borderId="0" xfId="0" applyFont="1" applyAlignment="1" applyProtection="1">
      <alignment horizontal="left" wrapText="1"/>
      <protection hidden="1"/>
    </xf>
    <xf numFmtId="0" fontId="39" fillId="0" borderId="0" xfId="0" applyFont="1" applyAlignment="1" applyProtection="1">
      <alignment horizontal="left" wrapText="1"/>
      <protection locked="0"/>
    </xf>
    <xf numFmtId="0" fontId="39" fillId="0" borderId="0" xfId="0" applyFont="1" applyAlignment="1">
      <alignment horizontal="left" wrapText="1"/>
    </xf>
    <xf numFmtId="0" fontId="40" fillId="0" borderId="0" xfId="0" applyFont="1" applyAlignment="1">
      <alignment horizontal="left" wrapText="1"/>
    </xf>
    <xf numFmtId="0" fontId="40" fillId="0" borderId="0" xfId="0" applyFont="1" applyAlignment="1">
      <alignment wrapText="1"/>
    </xf>
    <xf numFmtId="0" fontId="41" fillId="0" borderId="0" xfId="0" applyFont="1" applyAlignment="1" applyProtection="1">
      <alignment horizontal="left" wrapText="1"/>
      <protection hidden="1"/>
    </xf>
    <xf numFmtId="0" fontId="41" fillId="0" borderId="0" xfId="0" applyFont="1" applyAlignment="1" applyProtection="1">
      <alignment horizontal="left" wrapText="1"/>
      <protection locked="0"/>
    </xf>
    <xf numFmtId="0" fontId="41" fillId="0" borderId="0" xfId="0" applyFont="1" applyAlignment="1">
      <alignment horizontal="left" wrapText="1"/>
    </xf>
    <xf numFmtId="0" fontId="41" fillId="0" borderId="0" xfId="0" applyFont="1" applyAlignment="1" applyProtection="1">
      <alignment horizontal="center" wrapText="1"/>
      <protection hidden="1"/>
    </xf>
    <xf numFmtId="0" fontId="41" fillId="0" borderId="0" xfId="0" applyFont="1" applyAlignment="1" applyProtection="1">
      <alignment horizontal="center" wrapText="1"/>
      <protection locked="0"/>
    </xf>
    <xf numFmtId="0" fontId="41" fillId="0" borderId="0" xfId="0" applyFont="1" applyAlignment="1">
      <alignment horizontal="center" wrapText="1"/>
    </xf>
    <xf numFmtId="0" fontId="39" fillId="0" borderId="0" xfId="0" applyFont="1" applyAlignment="1" applyProtection="1">
      <alignment horizontal="center" wrapText="1"/>
      <protection hidden="1"/>
    </xf>
    <xf numFmtId="0" fontId="39" fillId="0" borderId="0" xfId="0" applyFont="1" applyAlignment="1" applyProtection="1">
      <alignment horizontal="left" wrapText="1"/>
      <protection hidden="1"/>
    </xf>
    <xf numFmtId="0" fontId="39" fillId="0" borderId="0" xfId="0" applyFont="1" applyAlignment="1" applyProtection="1">
      <alignment horizontal="center" wrapText="1"/>
      <protection hidden="1"/>
    </xf>
    <xf numFmtId="0" fontId="33" fillId="4" borderId="1" xfId="0" applyFont="1" applyFill="1" applyBorder="1" applyAlignment="1">
      <alignment vertical="center" wrapText="1"/>
    </xf>
    <xf numFmtId="0" fontId="33" fillId="0" borderId="1" xfId="0" applyFont="1" applyBorder="1" applyAlignment="1">
      <alignment vertical="center" wrapText="1"/>
    </xf>
    <xf numFmtId="0" fontId="31" fillId="0" borderId="39" xfId="0" applyFont="1" applyBorder="1" applyAlignment="1">
      <alignment horizontal="center" vertical="center" wrapText="1"/>
    </xf>
    <xf numFmtId="0" fontId="37" fillId="10" borderId="8" xfId="0" applyFont="1" applyFill="1" applyBorder="1" applyAlignment="1" applyProtection="1">
      <alignment horizontal="center" vertical="center" wrapText="1"/>
      <protection hidden="1"/>
    </xf>
    <xf numFmtId="0" fontId="37" fillId="10" borderId="9" xfId="0" applyFont="1" applyFill="1" applyBorder="1" applyAlignment="1" applyProtection="1">
      <alignment horizontal="center" vertical="center" wrapText="1"/>
      <protection hidden="1"/>
    </xf>
    <xf numFmtId="0" fontId="37" fillId="10" borderId="10" xfId="0" applyFont="1" applyFill="1" applyBorder="1" applyAlignment="1" applyProtection="1">
      <alignment horizontal="center" vertical="center" wrapText="1"/>
      <protection hidden="1"/>
    </xf>
    <xf numFmtId="0" fontId="37" fillId="10" borderId="11" xfId="0" applyFont="1" applyFill="1" applyBorder="1" applyAlignment="1" applyProtection="1">
      <alignment horizontal="center" vertical="center" wrapText="1"/>
      <protection hidden="1"/>
    </xf>
    <xf numFmtId="0" fontId="37" fillId="10" borderId="0" xfId="0" applyFont="1" applyFill="1" applyAlignment="1" applyProtection="1">
      <alignment horizontal="center" vertical="center" wrapText="1"/>
      <protection hidden="1"/>
    </xf>
    <xf numFmtId="0" fontId="37" fillId="10" borderId="12" xfId="0" applyFont="1" applyFill="1" applyBorder="1" applyAlignment="1" applyProtection="1">
      <alignment horizontal="center" vertical="center" wrapText="1"/>
      <protection hidden="1"/>
    </xf>
    <xf numFmtId="0" fontId="30" fillId="9" borderId="20" xfId="0" applyFont="1" applyFill="1" applyBorder="1" applyAlignment="1">
      <alignment vertical="center" wrapText="1"/>
    </xf>
    <xf numFmtId="0" fontId="31" fillId="9" borderId="32" xfId="0" applyFont="1" applyFill="1" applyBorder="1" applyAlignment="1">
      <alignment horizontal="center" vertical="center" wrapText="1"/>
    </xf>
    <xf numFmtId="0" fontId="30" fillId="9" borderId="4" xfId="0" applyFont="1" applyFill="1" applyBorder="1" applyAlignment="1">
      <alignment vertical="center" wrapText="1"/>
    </xf>
    <xf numFmtId="0" fontId="20" fillId="9" borderId="2" xfId="0" applyFont="1" applyFill="1" applyBorder="1" applyAlignment="1">
      <alignment horizontal="center" vertical="top" wrapText="1"/>
    </xf>
    <xf numFmtId="0" fontId="20" fillId="9" borderId="4" xfId="0" applyFont="1" applyFill="1" applyBorder="1" applyAlignment="1">
      <alignment horizontal="center" vertical="top" wrapText="1"/>
    </xf>
    <xf numFmtId="0" fontId="31" fillId="9" borderId="2" xfId="0" applyFont="1" applyFill="1" applyBorder="1" applyAlignment="1">
      <alignment horizontal="center" vertical="center" wrapText="1"/>
    </xf>
    <xf numFmtId="0" fontId="31" fillId="9" borderId="3" xfId="0" applyFont="1" applyFill="1" applyBorder="1" applyAlignment="1">
      <alignment horizontal="center" vertical="center" wrapText="1"/>
    </xf>
  </cellXfs>
  <cellStyles count="1">
    <cellStyle name="Normal" xfId="0" builtinId="0"/>
  </cellStyles>
  <dxfs count="198">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ill>
        <patternFill>
          <bgColor rgb="FFFFC000"/>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color theme="1"/>
      </font>
      <fill>
        <patternFill>
          <bgColor rgb="FFFF0000"/>
        </patternFill>
      </fill>
    </dxf>
    <dxf>
      <font>
        <b/>
        <i val="0"/>
        <color auto="1"/>
      </font>
      <fill>
        <patternFill>
          <bgColor rgb="FFFFC000"/>
        </patternFill>
      </fill>
    </dxf>
    <dxf>
      <font>
        <b/>
        <i val="0"/>
        <color auto="1"/>
      </font>
      <fill>
        <patternFill>
          <bgColor rgb="FF92D050"/>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ill>
        <patternFill>
          <bgColor rgb="FFFFC000"/>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
      <font>
        <b/>
        <i val="0"/>
        <strike val="0"/>
        <color rgb="FFFF330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R$32" lockText="1" noThreeD="1"/>
</file>

<file path=xl/ctrlProps/ctrlProp10.xml><?xml version="1.0" encoding="utf-8"?>
<formControlPr xmlns="http://schemas.microsoft.com/office/spreadsheetml/2009/9/main" objectType="CheckBox" fmlaLink="$R$52" lockText="1" noThreeD="1"/>
</file>

<file path=xl/ctrlProps/ctrlProp100.xml><?xml version="1.0" encoding="utf-8"?>
<formControlPr xmlns="http://schemas.microsoft.com/office/spreadsheetml/2009/9/main" objectType="CheckBox" fmlaLink="$R$44" lockText="1" noThreeD="1"/>
</file>

<file path=xl/ctrlProps/ctrlProp101.xml><?xml version="1.0" encoding="utf-8"?>
<formControlPr xmlns="http://schemas.microsoft.com/office/spreadsheetml/2009/9/main" objectType="CheckBox" fmlaLink="$R$45" lockText="1" noThreeD="1"/>
</file>

<file path=xl/ctrlProps/ctrlProp102.xml><?xml version="1.0" encoding="utf-8"?>
<formControlPr xmlns="http://schemas.microsoft.com/office/spreadsheetml/2009/9/main" objectType="CheckBox" fmlaLink="$O$45" lockText="1" noThreeD="1"/>
</file>

<file path=xl/ctrlProps/ctrlProp103.xml><?xml version="1.0" encoding="utf-8"?>
<formControlPr xmlns="http://schemas.microsoft.com/office/spreadsheetml/2009/9/main" objectType="CheckBox" fmlaLink="$O$46" lockText="1" noThreeD="1"/>
</file>

<file path=xl/ctrlProps/ctrlProp104.xml><?xml version="1.0" encoding="utf-8"?>
<formControlPr xmlns="http://schemas.microsoft.com/office/spreadsheetml/2009/9/main" objectType="CheckBox" fmlaLink="$R$46" lockText="1" noThreeD="1"/>
</file>

<file path=xl/ctrlProps/ctrlProp105.xml><?xml version="1.0" encoding="utf-8"?>
<formControlPr xmlns="http://schemas.microsoft.com/office/spreadsheetml/2009/9/main" objectType="CheckBox" fmlaLink="$R$47" lockText="1" noThreeD="1"/>
</file>

<file path=xl/ctrlProps/ctrlProp106.xml><?xml version="1.0" encoding="utf-8"?>
<formControlPr xmlns="http://schemas.microsoft.com/office/spreadsheetml/2009/9/main" objectType="CheckBox" fmlaLink="$R$48" lockText="1" noThreeD="1"/>
</file>

<file path=xl/ctrlProps/ctrlProp107.xml><?xml version="1.0" encoding="utf-8"?>
<formControlPr xmlns="http://schemas.microsoft.com/office/spreadsheetml/2009/9/main" objectType="CheckBox" fmlaLink="$O$33" lockText="1" noThreeD="1"/>
</file>

<file path=xl/ctrlProps/ctrlProp108.xml><?xml version="1.0" encoding="utf-8"?>
<formControlPr xmlns="http://schemas.microsoft.com/office/spreadsheetml/2009/9/main" objectType="CheckBox" fmlaLink="$R$37" lockText="1" noThreeD="1"/>
</file>

<file path=xl/ctrlProps/ctrlProp109.xml><?xml version="1.0" encoding="utf-8"?>
<formControlPr xmlns="http://schemas.microsoft.com/office/spreadsheetml/2009/9/main" objectType="CheckBox" fmlaLink="$O$38" lockText="1" noThreeD="1"/>
</file>

<file path=xl/ctrlProps/ctrlProp11.xml><?xml version="1.0" encoding="utf-8"?>
<formControlPr xmlns="http://schemas.microsoft.com/office/spreadsheetml/2009/9/main" objectType="CheckBox" fmlaLink="$O$52" lockText="1" noThreeD="1"/>
</file>

<file path=xl/ctrlProps/ctrlProp110.xml><?xml version="1.0" encoding="utf-8"?>
<formControlPr xmlns="http://schemas.microsoft.com/office/spreadsheetml/2009/9/main" objectType="CheckBox" fmlaLink="$R$39" lockText="1" noThreeD="1"/>
</file>

<file path=xl/ctrlProps/ctrlProp111.xml><?xml version="1.0" encoding="utf-8"?>
<formControlPr xmlns="http://schemas.microsoft.com/office/spreadsheetml/2009/9/main" objectType="CheckBox" fmlaLink="$O$40" lockText="1" noThreeD="1"/>
</file>

<file path=xl/ctrlProps/ctrlProp112.xml><?xml version="1.0" encoding="utf-8"?>
<formControlPr xmlns="http://schemas.microsoft.com/office/spreadsheetml/2009/9/main" objectType="CheckBox" fmlaLink="$L$32" noThreeD="1"/>
</file>

<file path=xl/ctrlProps/ctrlProp113.xml><?xml version="1.0" encoding="utf-8"?>
<formControlPr xmlns="http://schemas.microsoft.com/office/spreadsheetml/2009/9/main" objectType="CheckBox" fmlaLink="$L$33" noThreeD="1"/>
</file>

<file path=xl/ctrlProps/ctrlProp114.xml><?xml version="1.0" encoding="utf-8"?>
<formControlPr xmlns="http://schemas.microsoft.com/office/spreadsheetml/2009/9/main" objectType="CheckBox" fmlaLink="$L$34" lockText="1" noThreeD="1"/>
</file>

<file path=xl/ctrlProps/ctrlProp115.xml><?xml version="1.0" encoding="utf-8"?>
<formControlPr xmlns="http://schemas.microsoft.com/office/spreadsheetml/2009/9/main" objectType="CheckBox" fmlaLink="$L$35" lockText="1" noThreeD="1"/>
</file>

<file path=xl/ctrlProps/ctrlProp116.xml><?xml version="1.0" encoding="utf-8"?>
<formControlPr xmlns="http://schemas.microsoft.com/office/spreadsheetml/2009/9/main" objectType="CheckBox" fmlaLink="$L$37" lockText="1" noThreeD="1"/>
</file>

<file path=xl/ctrlProps/ctrlProp117.xml><?xml version="1.0" encoding="utf-8"?>
<formControlPr xmlns="http://schemas.microsoft.com/office/spreadsheetml/2009/9/main" objectType="CheckBox" fmlaLink="$L$38" lockText="1" noThreeD="1"/>
</file>

<file path=xl/ctrlProps/ctrlProp118.xml><?xml version="1.0" encoding="utf-8"?>
<formControlPr xmlns="http://schemas.microsoft.com/office/spreadsheetml/2009/9/main" objectType="CheckBox" fmlaLink="$L$39" lockText="1" noThreeD="1"/>
</file>

<file path=xl/ctrlProps/ctrlProp119.xml><?xml version="1.0" encoding="utf-8"?>
<formControlPr xmlns="http://schemas.microsoft.com/office/spreadsheetml/2009/9/main" objectType="CheckBox" fmlaLink="$L$40" lockText="1" noThreeD="1"/>
</file>

<file path=xl/ctrlProps/ctrlProp12.xml><?xml version="1.0" encoding="utf-8"?>
<formControlPr xmlns="http://schemas.microsoft.com/office/spreadsheetml/2009/9/main" objectType="CheckBox" fmlaLink="$O$54" lockText="1" noThreeD="1"/>
</file>

<file path=xl/ctrlProps/ctrlProp120.xml><?xml version="1.0" encoding="utf-8"?>
<formControlPr xmlns="http://schemas.microsoft.com/office/spreadsheetml/2009/9/main" objectType="CheckBox" fmlaLink="$R$40" lockText="1" noThreeD="1"/>
</file>

<file path=xl/ctrlProps/ctrlProp121.xml><?xml version="1.0" encoding="utf-8"?>
<formControlPr xmlns="http://schemas.microsoft.com/office/spreadsheetml/2009/9/main" objectType="CheckBox" fmlaLink="$L$41" lockText="1" noThreeD="1"/>
</file>

<file path=xl/ctrlProps/ctrlProp122.xml><?xml version="1.0" encoding="utf-8"?>
<formControlPr xmlns="http://schemas.microsoft.com/office/spreadsheetml/2009/9/main" objectType="CheckBox" fmlaLink="$L$42" lockText="1" noThreeD="1"/>
</file>

<file path=xl/ctrlProps/ctrlProp123.xml><?xml version="1.0" encoding="utf-8"?>
<formControlPr xmlns="http://schemas.microsoft.com/office/spreadsheetml/2009/9/main" objectType="CheckBox" fmlaLink="$L$44" lockText="1" noThreeD="1"/>
</file>

<file path=xl/ctrlProps/ctrlProp124.xml><?xml version="1.0" encoding="utf-8"?>
<formControlPr xmlns="http://schemas.microsoft.com/office/spreadsheetml/2009/9/main" objectType="CheckBox" fmlaLink="$L$45" lockText="1" noThreeD="1"/>
</file>

<file path=xl/ctrlProps/ctrlProp125.xml><?xml version="1.0" encoding="utf-8"?>
<formControlPr xmlns="http://schemas.microsoft.com/office/spreadsheetml/2009/9/main" objectType="CheckBox" fmlaLink="$L$46" lockText="1" noThreeD="1"/>
</file>

<file path=xl/ctrlProps/ctrlProp126.xml><?xml version="1.0" encoding="utf-8"?>
<formControlPr xmlns="http://schemas.microsoft.com/office/spreadsheetml/2009/9/main" objectType="CheckBox" fmlaLink="$L$47" lockText="1" noThreeD="1"/>
</file>

<file path=xl/ctrlProps/ctrlProp127.xml><?xml version="1.0" encoding="utf-8"?>
<formControlPr xmlns="http://schemas.microsoft.com/office/spreadsheetml/2009/9/main" objectType="CheckBox" fmlaLink="$L$48" lockText="1" noThreeD="1"/>
</file>

<file path=xl/ctrlProps/ctrlProp128.xml><?xml version="1.0" encoding="utf-8"?>
<formControlPr xmlns="http://schemas.microsoft.com/office/spreadsheetml/2009/9/main" objectType="CheckBox" fmlaLink="$L$50" lockText="1" noThreeD="1"/>
</file>

<file path=xl/ctrlProps/ctrlProp129.xml><?xml version="1.0" encoding="utf-8"?>
<formControlPr xmlns="http://schemas.microsoft.com/office/spreadsheetml/2009/9/main" objectType="CheckBox" fmlaLink="$R$50" lockText="1" noThreeD="1"/>
</file>

<file path=xl/ctrlProps/ctrlProp13.xml><?xml version="1.0" encoding="utf-8"?>
<formControlPr xmlns="http://schemas.microsoft.com/office/spreadsheetml/2009/9/main" objectType="CheckBox" fmlaLink="$R$54" lockText="1" noThreeD="1"/>
</file>

<file path=xl/ctrlProps/ctrlProp130.xml><?xml version="1.0" encoding="utf-8"?>
<formControlPr xmlns="http://schemas.microsoft.com/office/spreadsheetml/2009/9/main" objectType="CheckBox" fmlaLink="$L$53" lockText="1" noThreeD="1"/>
</file>

<file path=xl/ctrlProps/ctrlProp131.xml><?xml version="1.0" encoding="utf-8"?>
<formControlPr xmlns="http://schemas.microsoft.com/office/spreadsheetml/2009/9/main" objectType="CheckBox" fmlaLink="$O$53" lockText="1" noThreeD="1"/>
</file>

<file path=xl/ctrlProps/ctrlProp132.xml><?xml version="1.0" encoding="utf-8"?>
<formControlPr xmlns="http://schemas.microsoft.com/office/spreadsheetml/2009/9/main" objectType="CheckBox" fmlaLink="$L$55" lockText="1" noThreeD="1"/>
</file>

<file path=xl/ctrlProps/ctrlProp133.xml><?xml version="1.0" encoding="utf-8"?>
<formControlPr xmlns="http://schemas.microsoft.com/office/spreadsheetml/2009/9/main" objectType="CheckBox" fmlaLink="$L$56" lockText="1" noThreeD="1"/>
</file>

<file path=xl/ctrlProps/ctrlProp134.xml><?xml version="1.0" encoding="utf-8"?>
<formControlPr xmlns="http://schemas.microsoft.com/office/spreadsheetml/2009/9/main" objectType="CheckBox" fmlaLink="$O$56" lockText="1" noThreeD="1"/>
</file>

<file path=xl/ctrlProps/ctrlProp135.xml><?xml version="1.0" encoding="utf-8"?>
<formControlPr xmlns="http://schemas.microsoft.com/office/spreadsheetml/2009/9/main" objectType="CheckBox" fmlaLink="$R$55" lockText="1" noThreeD="1"/>
</file>

<file path=xl/ctrlProps/ctrlProp136.xml><?xml version="1.0" encoding="utf-8"?>
<formControlPr xmlns="http://schemas.microsoft.com/office/spreadsheetml/2009/9/main" objectType="CheckBox" fmlaLink="$L$57" lockText="1" noThreeD="1"/>
</file>

<file path=xl/ctrlProps/ctrlProp137.xml><?xml version="1.0" encoding="utf-8"?>
<formControlPr xmlns="http://schemas.microsoft.com/office/spreadsheetml/2009/9/main" objectType="CheckBox" fmlaLink="$R$57" lockText="1" noThreeD="1"/>
</file>

<file path=xl/ctrlProps/ctrlProp138.xml><?xml version="1.0" encoding="utf-8"?>
<formControlPr xmlns="http://schemas.microsoft.com/office/spreadsheetml/2009/9/main" objectType="CheckBox" fmlaLink="$L$67" lockText="1" noThreeD="1"/>
</file>

<file path=xl/ctrlProps/ctrlProp139.xml><?xml version="1.0" encoding="utf-8"?>
<formControlPr xmlns="http://schemas.microsoft.com/office/spreadsheetml/2009/9/main" objectType="CheckBox" fmlaLink="$R$67" lockText="1" noThreeD="1"/>
</file>

<file path=xl/ctrlProps/ctrlProp14.xml><?xml version="1.0" encoding="utf-8"?>
<formControlPr xmlns="http://schemas.microsoft.com/office/spreadsheetml/2009/9/main" objectType="CheckBox" fmlaLink="$R$56" lockText="1" noThreeD="1"/>
</file>

<file path=xl/ctrlProps/ctrlProp140.xml><?xml version="1.0" encoding="utf-8"?>
<formControlPr xmlns="http://schemas.microsoft.com/office/spreadsheetml/2009/9/main" objectType="CheckBox" fmlaLink="$L$68" lockText="1" noThreeD="1"/>
</file>

<file path=xl/ctrlProps/ctrlProp141.xml><?xml version="1.0" encoding="utf-8"?>
<formControlPr xmlns="http://schemas.microsoft.com/office/spreadsheetml/2009/9/main" objectType="CheckBox" fmlaLink="$R$68" lockText="1" noThreeD="1"/>
</file>

<file path=xl/ctrlProps/ctrlProp142.xml><?xml version="1.0" encoding="utf-8"?>
<formControlPr xmlns="http://schemas.microsoft.com/office/spreadsheetml/2009/9/main" objectType="CheckBox" fmlaLink="$L$69" lockText="1" noThreeD="1"/>
</file>

<file path=xl/ctrlProps/ctrlProp143.xml><?xml version="1.0" encoding="utf-8"?>
<formControlPr xmlns="http://schemas.microsoft.com/office/spreadsheetml/2009/9/main" objectType="CheckBox" fmlaLink="$R$69" lockText="1" noThreeD="1"/>
</file>

<file path=xl/ctrlProps/ctrlProp144.xml><?xml version="1.0" encoding="utf-8"?>
<formControlPr xmlns="http://schemas.microsoft.com/office/spreadsheetml/2009/9/main" objectType="CheckBox" fmlaLink="$L$70" lockText="1" noThreeD="1"/>
</file>

<file path=xl/ctrlProps/ctrlProp145.xml><?xml version="1.0" encoding="utf-8"?>
<formControlPr xmlns="http://schemas.microsoft.com/office/spreadsheetml/2009/9/main" objectType="CheckBox" fmlaLink="$R$70" lockText="1" noThreeD="1"/>
</file>

<file path=xl/ctrlProps/ctrlProp146.xml><?xml version="1.0" encoding="utf-8"?>
<formControlPr xmlns="http://schemas.microsoft.com/office/spreadsheetml/2009/9/main" objectType="CheckBox" fmlaLink="$L$71" lockText="1" noThreeD="1"/>
</file>

<file path=xl/ctrlProps/ctrlProp147.xml><?xml version="1.0" encoding="utf-8"?>
<formControlPr xmlns="http://schemas.microsoft.com/office/spreadsheetml/2009/9/main" objectType="CheckBox" fmlaLink="$O$37" lockText="1" noThreeD="1"/>
</file>

<file path=xl/ctrlProps/ctrlProp148.xml><?xml version="1.0" encoding="utf-8"?>
<formControlPr xmlns="http://schemas.microsoft.com/office/spreadsheetml/2009/9/main" objectType="CheckBox" fmlaLink="$R$38" lockText="1" noThreeD="1"/>
</file>

<file path=xl/ctrlProps/ctrlProp149.xml><?xml version="1.0" encoding="utf-8"?>
<formControlPr xmlns="http://schemas.microsoft.com/office/spreadsheetml/2009/9/main" objectType="CheckBox" fmlaLink="$O$39" lockText="1" noThreeD="1"/>
</file>

<file path=xl/ctrlProps/ctrlProp15.xml><?xml version="1.0" encoding="utf-8"?>
<formControlPr xmlns="http://schemas.microsoft.com/office/spreadsheetml/2009/9/main" objectType="CheckBox" fmlaLink="$R$58" lockText="1" noThreeD="1"/>
</file>

<file path=xl/ctrlProps/ctrlProp150.xml><?xml version="1.0" encoding="utf-8"?>
<formControlPr xmlns="http://schemas.microsoft.com/office/spreadsheetml/2009/9/main" objectType="CheckBox" fmlaLink="$O$48" lockText="1" noThreeD="1"/>
</file>

<file path=xl/ctrlProps/ctrlProp151.xml><?xml version="1.0" encoding="utf-8"?>
<formControlPr xmlns="http://schemas.microsoft.com/office/spreadsheetml/2009/9/main" objectType="CheckBox" fmlaLink="$L$51" lockText="1" noThreeD="1"/>
</file>

<file path=xl/ctrlProps/ctrlProp152.xml><?xml version="1.0" encoding="utf-8"?>
<formControlPr xmlns="http://schemas.microsoft.com/office/spreadsheetml/2009/9/main" objectType="CheckBox" fmlaLink="$O$51" lockText="1" noThreeD="1"/>
</file>

<file path=xl/ctrlProps/ctrlProp153.xml><?xml version="1.0" encoding="utf-8"?>
<formControlPr xmlns="http://schemas.microsoft.com/office/spreadsheetml/2009/9/main" objectType="CheckBox" fmlaLink="$R$51" lockText="1" noThreeD="1"/>
</file>

<file path=xl/ctrlProps/ctrlProp154.xml><?xml version="1.0" encoding="utf-8"?>
<formControlPr xmlns="http://schemas.microsoft.com/office/spreadsheetml/2009/9/main" objectType="CheckBox" fmlaLink="$R$53" lockText="1" noThreeD="1"/>
</file>

<file path=xl/ctrlProps/ctrlProp155.xml><?xml version="1.0" encoding="utf-8"?>
<formControlPr xmlns="http://schemas.microsoft.com/office/spreadsheetml/2009/9/main" objectType="CheckBox" fmlaLink="$L$58" lockText="1" noThreeD="1"/>
</file>

<file path=xl/ctrlProps/ctrlProp156.xml><?xml version="1.0" encoding="utf-8"?>
<formControlPr xmlns="http://schemas.microsoft.com/office/spreadsheetml/2009/9/main" objectType="CheckBox" fmlaLink="$R$58" lockText="1" noThreeD="1"/>
</file>

<file path=xl/ctrlProps/ctrlProp157.xml><?xml version="1.0" encoding="utf-8"?>
<formControlPr xmlns="http://schemas.microsoft.com/office/spreadsheetml/2009/9/main" objectType="CheckBox" fmlaLink="$R$59" lockText="1" noThreeD="1"/>
</file>

<file path=xl/ctrlProps/ctrlProp158.xml><?xml version="1.0" encoding="utf-8"?>
<formControlPr xmlns="http://schemas.microsoft.com/office/spreadsheetml/2009/9/main" objectType="CheckBox" fmlaLink="$L$59" lockText="1" noThreeD="1"/>
</file>

<file path=xl/ctrlProps/ctrlProp159.xml><?xml version="1.0" encoding="utf-8"?>
<formControlPr xmlns="http://schemas.microsoft.com/office/spreadsheetml/2009/9/main" objectType="CheckBox" fmlaLink="$L$60" lockText="1" noThreeD="1"/>
</file>

<file path=xl/ctrlProps/ctrlProp16.xml><?xml version="1.0" encoding="utf-8"?>
<formControlPr xmlns="http://schemas.microsoft.com/office/spreadsheetml/2009/9/main" objectType="CheckBox" fmlaLink="$O$33" lockText="1" noThreeD="1"/>
</file>

<file path=xl/ctrlProps/ctrlProp160.xml><?xml version="1.0" encoding="utf-8"?>
<formControlPr xmlns="http://schemas.microsoft.com/office/spreadsheetml/2009/9/main" objectType="CheckBox" fmlaLink="$R$60" lockText="1" noThreeD="1"/>
</file>

<file path=xl/ctrlProps/ctrlProp161.xml><?xml version="1.0" encoding="utf-8"?>
<formControlPr xmlns="http://schemas.microsoft.com/office/spreadsheetml/2009/9/main" objectType="CheckBox" fmlaLink="$L$61" lockText="1" noThreeD="1"/>
</file>

<file path=xl/ctrlProps/ctrlProp162.xml><?xml version="1.0" encoding="utf-8"?>
<formControlPr xmlns="http://schemas.microsoft.com/office/spreadsheetml/2009/9/main" objectType="CheckBox" fmlaLink="$O$61" lockText="1" noThreeD="1"/>
</file>

<file path=xl/ctrlProps/ctrlProp163.xml><?xml version="1.0" encoding="utf-8"?>
<formControlPr xmlns="http://schemas.microsoft.com/office/spreadsheetml/2009/9/main" objectType="CheckBox" fmlaLink="$L$63" lockText="1" noThreeD="1"/>
</file>

<file path=xl/ctrlProps/ctrlProp164.xml><?xml version="1.0" encoding="utf-8"?>
<formControlPr xmlns="http://schemas.microsoft.com/office/spreadsheetml/2009/9/main" objectType="CheckBox" fmlaLink="$R$63" lockText="1" noThreeD="1"/>
</file>

<file path=xl/ctrlProps/ctrlProp165.xml><?xml version="1.0" encoding="utf-8"?>
<formControlPr xmlns="http://schemas.microsoft.com/office/spreadsheetml/2009/9/main" objectType="CheckBox" fmlaLink="$L$64" lockText="1" noThreeD="1"/>
</file>

<file path=xl/ctrlProps/ctrlProp166.xml><?xml version="1.0" encoding="utf-8"?>
<formControlPr xmlns="http://schemas.microsoft.com/office/spreadsheetml/2009/9/main" objectType="CheckBox" fmlaLink="$R$64" lockText="1" noThreeD="1"/>
</file>

<file path=xl/ctrlProps/ctrlProp167.xml><?xml version="1.0" encoding="utf-8"?>
<formControlPr xmlns="http://schemas.microsoft.com/office/spreadsheetml/2009/9/main" objectType="CheckBox" fmlaLink="$L$65" lockText="1" noThreeD="1"/>
</file>

<file path=xl/ctrlProps/ctrlProp168.xml><?xml version="1.0" encoding="utf-8"?>
<formControlPr xmlns="http://schemas.microsoft.com/office/spreadsheetml/2009/9/main" objectType="CheckBox" fmlaLink="$O$65" lockText="1" noThreeD="1"/>
</file>

<file path=xl/ctrlProps/ctrlProp169.xml><?xml version="1.0" encoding="utf-8"?>
<formControlPr xmlns="http://schemas.microsoft.com/office/spreadsheetml/2009/9/main" objectType="CheckBox" fmlaLink="$R$65" lockText="1" noThreeD="1"/>
</file>

<file path=xl/ctrlProps/ctrlProp17.xml><?xml version="1.0" encoding="utf-8"?>
<formControlPr xmlns="http://schemas.microsoft.com/office/spreadsheetml/2009/9/main" objectType="CheckBox" fmlaLink="$R$37" lockText="1" noThreeD="1"/>
</file>

<file path=xl/ctrlProps/ctrlProp170.xml><?xml version="1.0" encoding="utf-8"?>
<formControlPr xmlns="http://schemas.microsoft.com/office/spreadsheetml/2009/9/main" objectType="CheckBox" fmlaLink="$L$66" lockText="1" noThreeD="1"/>
</file>

<file path=xl/ctrlProps/ctrlProp171.xml><?xml version="1.0" encoding="utf-8"?>
<formControlPr xmlns="http://schemas.microsoft.com/office/spreadsheetml/2009/9/main" objectType="CheckBox" fmlaLink="$O$66" lockText="1" noThreeD="1"/>
</file>

<file path=xl/ctrlProps/ctrlProp172.xml><?xml version="1.0" encoding="utf-8"?>
<formControlPr xmlns="http://schemas.microsoft.com/office/spreadsheetml/2009/9/main" objectType="CheckBox" fmlaLink="$R$66" lockText="1" noThreeD="1"/>
</file>

<file path=xl/ctrlProps/ctrlProp173.xml><?xml version="1.0" encoding="utf-8"?>
<formControlPr xmlns="http://schemas.microsoft.com/office/spreadsheetml/2009/9/main" objectType="CheckBox" fmlaLink="$R$71" lockText="1" noThreeD="1"/>
</file>

<file path=xl/ctrlProps/ctrlProp18.xml><?xml version="1.0" encoding="utf-8"?>
<formControlPr xmlns="http://schemas.microsoft.com/office/spreadsheetml/2009/9/main" objectType="CheckBox" fmlaLink="$O$39" lockText="1" noThreeD="1"/>
</file>

<file path=xl/ctrlProps/ctrlProp19.xml><?xml version="1.0" encoding="utf-8"?>
<formControlPr xmlns="http://schemas.microsoft.com/office/spreadsheetml/2009/9/main" objectType="CheckBox" fmlaLink="$R$41" lockText="1" noThreeD="1"/>
</file>

<file path=xl/ctrlProps/ctrlProp2.xml><?xml version="1.0" encoding="utf-8"?>
<formControlPr xmlns="http://schemas.microsoft.com/office/spreadsheetml/2009/9/main" objectType="CheckBox" fmlaLink="$R$34" lockText="1" noThreeD="1"/>
</file>

<file path=xl/ctrlProps/ctrlProp20.xml><?xml version="1.0" encoding="utf-8"?>
<formControlPr xmlns="http://schemas.microsoft.com/office/spreadsheetml/2009/9/main" objectType="CheckBox" fmlaLink="$O$43" lockText="1" noThreeD="1"/>
</file>

<file path=xl/ctrlProps/ctrlProp21.xml><?xml version="1.0" encoding="utf-8"?>
<formControlPr xmlns="http://schemas.microsoft.com/office/spreadsheetml/2009/9/main" objectType="CheckBox" fmlaLink="$L$32" noThreeD="1"/>
</file>

<file path=xl/ctrlProps/ctrlProp22.xml><?xml version="1.0" encoding="utf-8"?>
<formControlPr xmlns="http://schemas.microsoft.com/office/spreadsheetml/2009/9/main" objectType="CheckBox" fmlaLink="$L$33" noThreeD="1"/>
</file>

<file path=xl/ctrlProps/ctrlProp23.xml><?xml version="1.0" encoding="utf-8"?>
<formControlPr xmlns="http://schemas.microsoft.com/office/spreadsheetml/2009/9/main" objectType="CheckBox" fmlaLink="$L$34" lockText="1" noThreeD="1"/>
</file>

<file path=xl/ctrlProps/ctrlProp24.xml><?xml version="1.0" encoding="utf-8"?>
<formControlPr xmlns="http://schemas.microsoft.com/office/spreadsheetml/2009/9/main" objectType="CheckBox" fmlaLink="$L$35" lockText="1" noThreeD="1"/>
</file>

<file path=xl/ctrlProps/ctrlProp25.xml><?xml version="1.0" encoding="utf-8"?>
<formControlPr xmlns="http://schemas.microsoft.com/office/spreadsheetml/2009/9/main" objectType="CheckBox" fmlaLink="$L$37" lockText="1" noThreeD="1"/>
</file>

<file path=xl/ctrlProps/ctrlProp26.xml><?xml version="1.0" encoding="utf-8"?>
<formControlPr xmlns="http://schemas.microsoft.com/office/spreadsheetml/2009/9/main" objectType="CheckBox" fmlaLink="$L$39" lockText="1" noThreeD="1"/>
</file>

<file path=xl/ctrlProps/ctrlProp27.xml><?xml version="1.0" encoding="utf-8"?>
<formControlPr xmlns="http://schemas.microsoft.com/office/spreadsheetml/2009/9/main" objectType="CheckBox" fmlaLink="$L$41" lockText="1" noThreeD="1"/>
</file>

<file path=xl/ctrlProps/ctrlProp28.xml><?xml version="1.0" encoding="utf-8"?>
<formControlPr xmlns="http://schemas.microsoft.com/office/spreadsheetml/2009/9/main" objectType="CheckBox" fmlaLink="$L$43" lockText="1" noThreeD="1"/>
</file>

<file path=xl/ctrlProps/ctrlProp29.xml><?xml version="1.0" encoding="utf-8"?>
<formControlPr xmlns="http://schemas.microsoft.com/office/spreadsheetml/2009/9/main" objectType="CheckBox" fmlaLink="$R$43" lockText="1" noThreeD="1"/>
</file>

<file path=xl/ctrlProps/ctrlProp3.xml><?xml version="1.0" encoding="utf-8"?>
<formControlPr xmlns="http://schemas.microsoft.com/office/spreadsheetml/2009/9/main" objectType="CheckBox" fmlaLink="$O$35" lockText="1" noThreeD="1"/>
</file>

<file path=xl/ctrlProps/ctrlProp30.xml><?xml version="1.0" encoding="utf-8"?>
<formControlPr xmlns="http://schemas.microsoft.com/office/spreadsheetml/2009/9/main" objectType="CheckBox" fmlaLink="$L$45" lockText="1" noThreeD="1"/>
</file>

<file path=xl/ctrlProps/ctrlProp31.xml><?xml version="1.0" encoding="utf-8"?>
<formControlPr xmlns="http://schemas.microsoft.com/office/spreadsheetml/2009/9/main" objectType="CheckBox" fmlaLink="$L$47" lockText="1" noThreeD="1"/>
</file>

<file path=xl/ctrlProps/ctrlProp32.xml><?xml version="1.0" encoding="utf-8"?>
<formControlPr xmlns="http://schemas.microsoft.com/office/spreadsheetml/2009/9/main" objectType="CheckBox" fmlaLink="$L$50" lockText="1" noThreeD="1"/>
</file>

<file path=xl/ctrlProps/ctrlProp33.xml><?xml version="1.0" encoding="utf-8"?>
<formControlPr xmlns="http://schemas.microsoft.com/office/spreadsheetml/2009/9/main" objectType="CheckBox" fmlaLink="$L$52" lockText="1" noThreeD="1"/>
</file>

<file path=xl/ctrlProps/ctrlProp34.xml><?xml version="1.0" encoding="utf-8"?>
<formControlPr xmlns="http://schemas.microsoft.com/office/spreadsheetml/2009/9/main" objectType="CheckBox" fmlaLink="$L$54" lockText="1" noThreeD="1"/>
</file>

<file path=xl/ctrlProps/ctrlProp35.xml><?xml version="1.0" encoding="utf-8"?>
<formControlPr xmlns="http://schemas.microsoft.com/office/spreadsheetml/2009/9/main" objectType="CheckBox" fmlaLink="$L$56" lockText="1" noThreeD="1"/>
</file>

<file path=xl/ctrlProps/ctrlProp36.xml><?xml version="1.0" encoding="utf-8"?>
<formControlPr xmlns="http://schemas.microsoft.com/office/spreadsheetml/2009/9/main" objectType="CheckBox" fmlaLink="$L$58" lockText="1" noThreeD="1"/>
</file>

<file path=xl/ctrlProps/ctrlProp37.xml><?xml version="1.0" encoding="utf-8"?>
<formControlPr xmlns="http://schemas.microsoft.com/office/spreadsheetml/2009/9/main" objectType="CheckBox" fmlaLink="$L$60" lockText="1" noThreeD="1"/>
</file>

<file path=xl/ctrlProps/ctrlProp38.xml><?xml version="1.0" encoding="utf-8"?>
<formControlPr xmlns="http://schemas.microsoft.com/office/spreadsheetml/2009/9/main" objectType="CheckBox" fmlaLink="$O$60" lockText="1" noThreeD="1"/>
</file>

<file path=xl/ctrlProps/ctrlProp39.xml><?xml version="1.0" encoding="utf-8"?>
<formControlPr xmlns="http://schemas.microsoft.com/office/spreadsheetml/2009/9/main" objectType="CheckBox" fmlaLink="$R$60" lockText="1" noThreeD="1"/>
</file>

<file path=xl/ctrlProps/ctrlProp4.xml><?xml version="1.0" encoding="utf-8"?>
<formControlPr xmlns="http://schemas.microsoft.com/office/spreadsheetml/2009/9/main" objectType="CheckBox" fmlaLink="$R$35" lockText="1" noThreeD="1"/>
</file>

<file path=xl/ctrlProps/ctrlProp40.xml><?xml version="1.0" encoding="utf-8"?>
<formControlPr xmlns="http://schemas.microsoft.com/office/spreadsheetml/2009/9/main" objectType="CheckBox" fmlaLink="$R$61" lockText="1" noThreeD="1"/>
</file>

<file path=xl/ctrlProps/ctrlProp41.xml><?xml version="1.0" encoding="utf-8"?>
<formControlPr xmlns="http://schemas.microsoft.com/office/spreadsheetml/2009/9/main" objectType="CheckBox" fmlaLink="$O$61" lockText="1" noThreeD="1"/>
</file>

<file path=xl/ctrlProps/ctrlProp42.xml><?xml version="1.0" encoding="utf-8"?>
<formControlPr xmlns="http://schemas.microsoft.com/office/spreadsheetml/2009/9/main" objectType="CheckBox" fmlaLink="$L$61" lockText="1" noThreeD="1"/>
</file>

<file path=xl/ctrlProps/ctrlProp43.xml><?xml version="1.0" encoding="utf-8"?>
<formControlPr xmlns="http://schemas.microsoft.com/office/spreadsheetml/2009/9/main" objectType="CheckBox" fmlaLink="$L$63" lockText="1" noThreeD="1"/>
</file>

<file path=xl/ctrlProps/ctrlProp44.xml><?xml version="1.0" encoding="utf-8"?>
<formControlPr xmlns="http://schemas.microsoft.com/office/spreadsheetml/2009/9/main" objectType="CheckBox" fmlaLink="$O$63" lockText="1" noThreeD="1"/>
</file>

<file path=xl/ctrlProps/ctrlProp45.xml><?xml version="1.0" encoding="utf-8"?>
<formControlPr xmlns="http://schemas.microsoft.com/office/spreadsheetml/2009/9/main" objectType="CheckBox" fmlaLink="$L$66" lockText="1" noThreeD="1"/>
</file>

<file path=xl/ctrlProps/ctrlProp46.xml><?xml version="1.0" encoding="utf-8"?>
<formControlPr xmlns="http://schemas.microsoft.com/office/spreadsheetml/2009/9/main" objectType="CheckBox" fmlaLink="$O$66" lockText="1" noThreeD="1"/>
</file>

<file path=xl/ctrlProps/ctrlProp47.xml><?xml version="1.0" encoding="utf-8"?>
<formControlPr xmlns="http://schemas.microsoft.com/office/spreadsheetml/2009/9/main" objectType="CheckBox" fmlaLink="$L$68" lockText="1" noThreeD="1"/>
</file>

<file path=xl/ctrlProps/ctrlProp48.xml><?xml version="1.0" encoding="utf-8"?>
<formControlPr xmlns="http://schemas.microsoft.com/office/spreadsheetml/2009/9/main" objectType="CheckBox" fmlaLink="$L$69" lockText="1" noThreeD="1"/>
</file>

<file path=xl/ctrlProps/ctrlProp49.xml><?xml version="1.0" encoding="utf-8"?>
<formControlPr xmlns="http://schemas.microsoft.com/office/spreadsheetml/2009/9/main" objectType="CheckBox" fmlaLink="$O$69" lockText="1" noThreeD="1"/>
</file>

<file path=xl/ctrlProps/ctrlProp5.xml><?xml version="1.0" encoding="utf-8"?>
<formControlPr xmlns="http://schemas.microsoft.com/office/spreadsheetml/2009/9/main" objectType="CheckBox" fmlaLink="$O$45" lockText="1" noThreeD="1"/>
</file>

<file path=xl/ctrlProps/ctrlProp50.xml><?xml version="1.0" encoding="utf-8"?>
<formControlPr xmlns="http://schemas.microsoft.com/office/spreadsheetml/2009/9/main" objectType="CheckBox" fmlaLink="$R$68" lockText="1" noThreeD="1"/>
</file>

<file path=xl/ctrlProps/ctrlProp51.xml><?xml version="1.0" encoding="utf-8"?>
<formControlPr xmlns="http://schemas.microsoft.com/office/spreadsheetml/2009/9/main" objectType="CheckBox" fmlaLink="$L$70" lockText="1" noThreeD="1"/>
</file>

<file path=xl/ctrlProps/ctrlProp52.xml><?xml version="1.0" encoding="utf-8"?>
<formControlPr xmlns="http://schemas.microsoft.com/office/spreadsheetml/2009/9/main" objectType="CheckBox" fmlaLink="$R$70" lockText="1" noThreeD="1"/>
</file>

<file path=xl/ctrlProps/ctrlProp53.xml><?xml version="1.0" encoding="utf-8"?>
<formControlPr xmlns="http://schemas.microsoft.com/office/spreadsheetml/2009/9/main" objectType="CheckBox" fmlaLink="$L$80" lockText="1" noThreeD="1"/>
</file>

<file path=xl/ctrlProps/ctrlProp54.xml><?xml version="1.0" encoding="utf-8"?>
<formControlPr xmlns="http://schemas.microsoft.com/office/spreadsheetml/2009/9/main" objectType="CheckBox" fmlaLink="$R$80" lockText="1" noThreeD="1"/>
</file>

<file path=xl/ctrlProps/ctrlProp55.xml><?xml version="1.0" encoding="utf-8"?>
<formControlPr xmlns="http://schemas.microsoft.com/office/spreadsheetml/2009/9/main" objectType="CheckBox" fmlaLink="$L$81" lockText="1" noThreeD="1"/>
</file>

<file path=xl/ctrlProps/ctrlProp56.xml><?xml version="1.0" encoding="utf-8"?>
<formControlPr xmlns="http://schemas.microsoft.com/office/spreadsheetml/2009/9/main" objectType="CheckBox" fmlaLink="$R$81" lockText="1" noThreeD="1"/>
</file>

<file path=xl/ctrlProps/ctrlProp57.xml><?xml version="1.0" encoding="utf-8"?>
<formControlPr xmlns="http://schemas.microsoft.com/office/spreadsheetml/2009/9/main" objectType="CheckBox" fmlaLink="$L$82" lockText="1" noThreeD="1"/>
</file>

<file path=xl/ctrlProps/ctrlProp58.xml><?xml version="1.0" encoding="utf-8"?>
<formControlPr xmlns="http://schemas.microsoft.com/office/spreadsheetml/2009/9/main" objectType="CheckBox" fmlaLink="$R$82" lockText="1" noThreeD="1"/>
</file>

<file path=xl/ctrlProps/ctrlProp59.xml><?xml version="1.0" encoding="utf-8"?>
<formControlPr xmlns="http://schemas.microsoft.com/office/spreadsheetml/2009/9/main" objectType="CheckBox" fmlaLink="$L$83" lockText="1" noThreeD="1"/>
</file>

<file path=xl/ctrlProps/ctrlProp6.xml><?xml version="1.0" encoding="utf-8"?>
<formControlPr xmlns="http://schemas.microsoft.com/office/spreadsheetml/2009/9/main" objectType="CheckBox" fmlaLink="$R$45" lockText="1" noThreeD="1"/>
</file>

<file path=xl/ctrlProps/ctrlProp60.xml><?xml version="1.0" encoding="utf-8"?>
<formControlPr xmlns="http://schemas.microsoft.com/office/spreadsheetml/2009/9/main" objectType="CheckBox" fmlaLink="$R$83" lockText="1" noThreeD="1"/>
</file>

<file path=xl/ctrlProps/ctrlProp61.xml><?xml version="1.0" encoding="utf-8"?>
<formControlPr xmlns="http://schemas.microsoft.com/office/spreadsheetml/2009/9/main" objectType="CheckBox" fmlaLink="$L$84" lockText="1" noThreeD="1"/>
</file>

<file path=xl/ctrlProps/ctrlProp62.xml><?xml version="1.0" encoding="utf-8"?>
<formControlPr xmlns="http://schemas.microsoft.com/office/spreadsheetml/2009/9/main" objectType="CheckBox" fmlaLink="$L$62" lockText="1" noThreeD="1"/>
</file>

<file path=xl/ctrlProps/ctrlProp63.xml><?xml version="1.0" encoding="utf-8"?>
<formControlPr xmlns="http://schemas.microsoft.com/office/spreadsheetml/2009/9/main" objectType="CheckBox" fmlaLink="$R$62" lockText="1" noThreeD="1"/>
</file>

<file path=xl/ctrlProps/ctrlProp64.xml><?xml version="1.0" encoding="utf-8"?>
<formControlPr xmlns="http://schemas.microsoft.com/office/spreadsheetml/2009/9/main" objectType="CheckBox" fmlaLink="$O$37" lockText="1" noThreeD="1"/>
</file>

<file path=xl/ctrlProps/ctrlProp65.xml><?xml version="1.0" encoding="utf-8"?>
<formControlPr xmlns="http://schemas.microsoft.com/office/spreadsheetml/2009/9/main" objectType="CheckBox" fmlaLink="$R$39" lockText="1" noThreeD="1"/>
</file>

<file path=xl/ctrlProps/ctrlProp66.xml><?xml version="1.0" encoding="utf-8"?>
<formControlPr xmlns="http://schemas.microsoft.com/office/spreadsheetml/2009/9/main" objectType="CheckBox" fmlaLink="$O$41" lockText="1" noThreeD="1"/>
</file>

<file path=xl/ctrlProps/ctrlProp67.xml><?xml version="1.0" encoding="utf-8"?>
<formControlPr xmlns="http://schemas.microsoft.com/office/spreadsheetml/2009/9/main" objectType="CheckBox" fmlaLink="$O$58" lockText="1" noThreeD="1"/>
</file>

<file path=xl/ctrlProps/ctrlProp68.xml><?xml version="1.0" encoding="utf-8"?>
<formControlPr xmlns="http://schemas.microsoft.com/office/spreadsheetml/2009/9/main" objectType="CheckBox" fmlaLink="$O$62" lockText="1" noThreeD="1"/>
</file>

<file path=xl/ctrlProps/ctrlProp69.xml><?xml version="1.0" encoding="utf-8"?>
<formControlPr xmlns="http://schemas.microsoft.com/office/spreadsheetml/2009/9/main" objectType="CheckBox" fmlaLink="$L$64" lockText="1" noThreeD="1"/>
</file>

<file path=xl/ctrlProps/ctrlProp7.xml><?xml version="1.0" encoding="utf-8"?>
<formControlPr xmlns="http://schemas.microsoft.com/office/spreadsheetml/2009/9/main" objectType="CheckBox" fmlaLink="$R$47" lockText="1" noThreeD="1"/>
</file>

<file path=xl/ctrlProps/ctrlProp70.xml><?xml version="1.0" encoding="utf-8"?>
<formControlPr xmlns="http://schemas.microsoft.com/office/spreadsheetml/2009/9/main" objectType="CheckBox" fmlaLink="$O$64" lockText="1" noThreeD="1"/>
</file>

<file path=xl/ctrlProps/ctrlProp71.xml><?xml version="1.0" encoding="utf-8"?>
<formControlPr xmlns="http://schemas.microsoft.com/office/spreadsheetml/2009/9/main" objectType="CheckBox" fmlaLink="$R$64" lockText="1" noThreeD="1"/>
</file>

<file path=xl/ctrlProps/ctrlProp72.xml><?xml version="1.0" encoding="utf-8"?>
<formControlPr xmlns="http://schemas.microsoft.com/office/spreadsheetml/2009/9/main" objectType="CheckBox" fmlaLink="$R$66" lockText="1" noThreeD="1"/>
</file>

<file path=xl/ctrlProps/ctrlProp73.xml><?xml version="1.0" encoding="utf-8"?>
<formControlPr xmlns="http://schemas.microsoft.com/office/spreadsheetml/2009/9/main" objectType="CheckBox" fmlaLink="$L$71" lockText="1" noThreeD="1"/>
</file>

<file path=xl/ctrlProps/ctrlProp74.xml><?xml version="1.0" encoding="utf-8"?>
<formControlPr xmlns="http://schemas.microsoft.com/office/spreadsheetml/2009/9/main" objectType="CheckBox" fmlaLink="$R$71" lockText="1" noThreeD="1"/>
</file>

<file path=xl/ctrlProps/ctrlProp75.xml><?xml version="1.0" encoding="utf-8"?>
<formControlPr xmlns="http://schemas.microsoft.com/office/spreadsheetml/2009/9/main" objectType="CheckBox" fmlaLink="$R$72" lockText="1" noThreeD="1"/>
</file>

<file path=xl/ctrlProps/ctrlProp76.xml><?xml version="1.0" encoding="utf-8"?>
<formControlPr xmlns="http://schemas.microsoft.com/office/spreadsheetml/2009/9/main" objectType="CheckBox" fmlaLink="$L$72" lockText="1" noThreeD="1"/>
</file>

<file path=xl/ctrlProps/ctrlProp77.xml><?xml version="1.0" encoding="utf-8"?>
<formControlPr xmlns="http://schemas.microsoft.com/office/spreadsheetml/2009/9/main" objectType="CheckBox" fmlaLink="$L$73" lockText="1" noThreeD="1"/>
</file>

<file path=xl/ctrlProps/ctrlProp78.xml><?xml version="1.0" encoding="utf-8"?>
<formControlPr xmlns="http://schemas.microsoft.com/office/spreadsheetml/2009/9/main" objectType="CheckBox" fmlaLink="$R$73" lockText="1" noThreeD="1"/>
</file>

<file path=xl/ctrlProps/ctrlProp79.xml><?xml version="1.0" encoding="utf-8"?>
<formControlPr xmlns="http://schemas.microsoft.com/office/spreadsheetml/2009/9/main" objectType="CheckBox" fmlaLink="$L$74" lockText="1" noThreeD="1"/>
</file>

<file path=xl/ctrlProps/ctrlProp8.xml><?xml version="1.0" encoding="utf-8"?>
<formControlPr xmlns="http://schemas.microsoft.com/office/spreadsheetml/2009/9/main" objectType="CheckBox" fmlaLink="$O$47" lockText="1" noThreeD="1"/>
</file>

<file path=xl/ctrlProps/ctrlProp80.xml><?xml version="1.0" encoding="utf-8"?>
<formControlPr xmlns="http://schemas.microsoft.com/office/spreadsheetml/2009/9/main" objectType="CheckBox" fmlaLink="$O$74" lockText="1" noThreeD="1"/>
</file>

<file path=xl/ctrlProps/ctrlProp81.xml><?xml version="1.0" encoding="utf-8"?>
<formControlPr xmlns="http://schemas.microsoft.com/office/spreadsheetml/2009/9/main" objectType="CheckBox" fmlaLink="$L$76" lockText="1" noThreeD="1"/>
</file>

<file path=xl/ctrlProps/ctrlProp82.xml><?xml version="1.0" encoding="utf-8"?>
<formControlPr xmlns="http://schemas.microsoft.com/office/spreadsheetml/2009/9/main" objectType="CheckBox" fmlaLink="$R$76" lockText="1" noThreeD="1"/>
</file>

<file path=xl/ctrlProps/ctrlProp83.xml><?xml version="1.0" encoding="utf-8"?>
<formControlPr xmlns="http://schemas.microsoft.com/office/spreadsheetml/2009/9/main" objectType="CheckBox" fmlaLink="$L$77" lockText="1" noThreeD="1"/>
</file>

<file path=xl/ctrlProps/ctrlProp84.xml><?xml version="1.0" encoding="utf-8"?>
<formControlPr xmlns="http://schemas.microsoft.com/office/spreadsheetml/2009/9/main" objectType="CheckBox" fmlaLink="$R$77" lockText="1" noThreeD="1"/>
</file>

<file path=xl/ctrlProps/ctrlProp85.xml><?xml version="1.0" encoding="utf-8"?>
<formControlPr xmlns="http://schemas.microsoft.com/office/spreadsheetml/2009/9/main" objectType="CheckBox" fmlaLink="$L$78" lockText="1" noThreeD="1"/>
</file>

<file path=xl/ctrlProps/ctrlProp86.xml><?xml version="1.0" encoding="utf-8"?>
<formControlPr xmlns="http://schemas.microsoft.com/office/spreadsheetml/2009/9/main" objectType="CheckBox" fmlaLink="$O$78" lockText="1" noThreeD="1"/>
</file>

<file path=xl/ctrlProps/ctrlProp87.xml><?xml version="1.0" encoding="utf-8"?>
<formControlPr xmlns="http://schemas.microsoft.com/office/spreadsheetml/2009/9/main" objectType="CheckBox" fmlaLink="$R$78" lockText="1" noThreeD="1"/>
</file>

<file path=xl/ctrlProps/ctrlProp88.xml><?xml version="1.0" encoding="utf-8"?>
<formControlPr xmlns="http://schemas.microsoft.com/office/spreadsheetml/2009/9/main" objectType="CheckBox" fmlaLink="$L$79" lockText="1" noThreeD="1"/>
</file>

<file path=xl/ctrlProps/ctrlProp89.xml><?xml version="1.0" encoding="utf-8"?>
<formControlPr xmlns="http://schemas.microsoft.com/office/spreadsheetml/2009/9/main" objectType="CheckBox" fmlaLink="$O$79" lockText="1" noThreeD="1"/>
</file>

<file path=xl/ctrlProps/ctrlProp9.xml><?xml version="1.0" encoding="utf-8"?>
<formControlPr xmlns="http://schemas.microsoft.com/office/spreadsheetml/2009/9/main" objectType="CheckBox" fmlaLink="$R$50" lockText="1" noThreeD="1"/>
</file>

<file path=xl/ctrlProps/ctrlProp90.xml><?xml version="1.0" encoding="utf-8"?>
<formControlPr xmlns="http://schemas.microsoft.com/office/spreadsheetml/2009/9/main" objectType="CheckBox" fmlaLink="$R$79" lockText="1" noThreeD="1"/>
</file>

<file path=xl/ctrlProps/ctrlProp91.xml><?xml version="1.0" encoding="utf-8"?>
<formControlPr xmlns="http://schemas.microsoft.com/office/spreadsheetml/2009/9/main" objectType="CheckBox" fmlaLink="$R$84" lockText="1" noThreeD="1"/>
</file>

<file path=xl/ctrlProps/ctrlProp92.xml><?xml version="1.0" encoding="utf-8"?>
<formControlPr xmlns="http://schemas.microsoft.com/office/spreadsheetml/2009/9/main" objectType="CheckBox" fmlaLink="$R$32" lockText="1" noThreeD="1"/>
</file>

<file path=xl/ctrlProps/ctrlProp93.xml><?xml version="1.0" encoding="utf-8"?>
<formControlPr xmlns="http://schemas.microsoft.com/office/spreadsheetml/2009/9/main" objectType="CheckBox" fmlaLink="$R$34" lockText="1" noThreeD="1"/>
</file>

<file path=xl/ctrlProps/ctrlProp94.xml><?xml version="1.0" encoding="utf-8"?>
<formControlPr xmlns="http://schemas.microsoft.com/office/spreadsheetml/2009/9/main" objectType="CheckBox" fmlaLink="$O$35" lockText="1" noThreeD="1"/>
</file>

<file path=xl/ctrlProps/ctrlProp95.xml><?xml version="1.0" encoding="utf-8"?>
<formControlPr xmlns="http://schemas.microsoft.com/office/spreadsheetml/2009/9/main" objectType="CheckBox" fmlaLink="$R$35" lockText="1" noThreeD="1"/>
</file>

<file path=xl/ctrlProps/ctrlProp96.xml><?xml version="1.0" encoding="utf-8"?>
<formControlPr xmlns="http://schemas.microsoft.com/office/spreadsheetml/2009/9/main" objectType="CheckBox" fmlaLink="$O$41" lockText="1" noThreeD="1"/>
</file>

<file path=xl/ctrlProps/ctrlProp97.xml><?xml version="1.0" encoding="utf-8"?>
<formControlPr xmlns="http://schemas.microsoft.com/office/spreadsheetml/2009/9/main" objectType="CheckBox" fmlaLink="$R$41" lockText="1" noThreeD="1"/>
</file>

<file path=xl/ctrlProps/ctrlProp98.xml><?xml version="1.0" encoding="utf-8"?>
<formControlPr xmlns="http://schemas.microsoft.com/office/spreadsheetml/2009/9/main" objectType="CheckBox" fmlaLink="$R$42" lockText="1" noThreeD="1"/>
</file>

<file path=xl/ctrlProps/ctrlProp99.xml><?xml version="1.0" encoding="utf-8"?>
<formControlPr xmlns="http://schemas.microsoft.com/office/spreadsheetml/2009/9/main" objectType="CheckBox" fmlaLink="$O$42"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3723409</xdr:colOff>
      <xdr:row>7</xdr:row>
      <xdr:rowOff>329046</xdr:rowOff>
    </xdr:from>
    <xdr:ext cx="184731" cy="264560"/>
    <xdr:sp macro="" textlink="">
      <xdr:nvSpPr>
        <xdr:cNvPr id="2" name="ZoneTexte 1">
          <a:extLst>
            <a:ext uri="{FF2B5EF4-FFF2-40B4-BE49-F238E27FC236}">
              <a16:creationId xmlns:a16="http://schemas.microsoft.com/office/drawing/2014/main" id="{946C4065-DD12-4207-85B2-F7D121CD28AB}"/>
            </a:ext>
          </a:extLst>
        </xdr:cNvPr>
        <xdr:cNvSpPr txBox="1"/>
      </xdr:nvSpPr>
      <xdr:spPr>
        <a:xfrm>
          <a:off x="20706484" y="3862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3723409</xdr:colOff>
      <xdr:row>7</xdr:row>
      <xdr:rowOff>329046</xdr:rowOff>
    </xdr:from>
    <xdr:ext cx="184731" cy="264560"/>
    <xdr:sp macro="" textlink="">
      <xdr:nvSpPr>
        <xdr:cNvPr id="3" name="ZoneTexte 2">
          <a:extLst>
            <a:ext uri="{FF2B5EF4-FFF2-40B4-BE49-F238E27FC236}">
              <a16:creationId xmlns:a16="http://schemas.microsoft.com/office/drawing/2014/main" id="{4B38625E-8289-4E86-BDA2-5B0CBD5BAF26}"/>
            </a:ext>
          </a:extLst>
        </xdr:cNvPr>
        <xdr:cNvSpPr txBox="1"/>
      </xdr:nvSpPr>
      <xdr:spPr>
        <a:xfrm>
          <a:off x="20706484" y="3862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mc:AlternateContent xmlns:mc="http://schemas.openxmlformats.org/markup-compatibility/2006">
    <mc:Choice xmlns:a14="http://schemas.microsoft.com/office/drawing/2010/main" Requires="a14">
      <xdr:twoCellAnchor editAs="oneCell">
        <xdr:from>
          <xdr:col>6</xdr:col>
          <xdr:colOff>3676650</xdr:colOff>
          <xdr:row>31</xdr:row>
          <xdr:rowOff>1428750</xdr:rowOff>
        </xdr:from>
        <xdr:to>
          <xdr:col>7</xdr:col>
          <xdr:colOff>200025</xdr:colOff>
          <xdr:row>31</xdr:row>
          <xdr:rowOff>2200275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13C7F78-4E9B-4390-A611-005144EC48C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2505075</xdr:colOff>
          <xdr:row>33</xdr:row>
          <xdr:rowOff>371475</xdr:rowOff>
        </xdr:from>
        <xdr:to>
          <xdr:col>8</xdr:col>
          <xdr:colOff>3333750</xdr:colOff>
          <xdr:row>33</xdr:row>
          <xdr:rowOff>1019175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6DCD135-D6D4-4C15-9054-A85ECA66511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4105275</xdr:colOff>
          <xdr:row>34</xdr:row>
          <xdr:rowOff>1362075</xdr:rowOff>
        </xdr:from>
        <xdr:to>
          <xdr:col>4</xdr:col>
          <xdr:colOff>5295900</xdr:colOff>
          <xdr:row>34</xdr:row>
          <xdr:rowOff>1943100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D162865-534E-4B22-AE4C-E9EFF39B510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34</xdr:row>
          <xdr:rowOff>1266825</xdr:rowOff>
        </xdr:from>
        <xdr:to>
          <xdr:col>8</xdr:col>
          <xdr:colOff>152400</xdr:colOff>
          <xdr:row>34</xdr:row>
          <xdr:rowOff>1914525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B9BE92F-32F2-42D7-9692-2C0B4B50715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4057650</xdr:colOff>
          <xdr:row>44</xdr:row>
          <xdr:rowOff>2409825</xdr:rowOff>
        </xdr:from>
        <xdr:to>
          <xdr:col>4</xdr:col>
          <xdr:colOff>4676775</xdr:colOff>
          <xdr:row>44</xdr:row>
          <xdr:rowOff>3105150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7641CB63-071F-4D1B-9354-79268312D5E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2667000</xdr:colOff>
          <xdr:row>44</xdr:row>
          <xdr:rowOff>2609850</xdr:rowOff>
        </xdr:from>
        <xdr:to>
          <xdr:col>8</xdr:col>
          <xdr:colOff>3495675</xdr:colOff>
          <xdr:row>44</xdr:row>
          <xdr:rowOff>3209925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297DF9BE-2275-43B5-92C9-BF0C71A3F17E}"/>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2438400</xdr:colOff>
          <xdr:row>46</xdr:row>
          <xdr:rowOff>2047875</xdr:rowOff>
        </xdr:from>
        <xdr:to>
          <xdr:col>8</xdr:col>
          <xdr:colOff>3905250</xdr:colOff>
          <xdr:row>46</xdr:row>
          <xdr:rowOff>2771775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257458B4-50EF-4A21-8BAE-07974F97EE5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4105275</xdr:colOff>
          <xdr:row>46</xdr:row>
          <xdr:rowOff>3124200</xdr:rowOff>
        </xdr:from>
        <xdr:to>
          <xdr:col>5</xdr:col>
          <xdr:colOff>533400</xdr:colOff>
          <xdr:row>46</xdr:row>
          <xdr:rowOff>3905250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83BEE135-4246-45F7-96E7-8EB41190097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1304925</xdr:colOff>
          <xdr:row>49</xdr:row>
          <xdr:rowOff>3124200</xdr:rowOff>
        </xdr:from>
        <xdr:to>
          <xdr:col>8</xdr:col>
          <xdr:colOff>2486025</xdr:colOff>
          <xdr:row>49</xdr:row>
          <xdr:rowOff>3810000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B732C8F9-4594-4D39-8C03-8D569F64A4D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1857375</xdr:colOff>
          <xdr:row>51</xdr:row>
          <xdr:rowOff>2619375</xdr:rowOff>
        </xdr:from>
        <xdr:to>
          <xdr:col>8</xdr:col>
          <xdr:colOff>3143250</xdr:colOff>
          <xdr:row>51</xdr:row>
          <xdr:rowOff>3581400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2EDB55E5-7CA3-49F8-84E2-3E55EB46B43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4276725</xdr:colOff>
          <xdr:row>51</xdr:row>
          <xdr:rowOff>2476500</xdr:rowOff>
        </xdr:from>
        <xdr:to>
          <xdr:col>5</xdr:col>
          <xdr:colOff>438150</xdr:colOff>
          <xdr:row>51</xdr:row>
          <xdr:rowOff>3438525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9E3E431F-E228-420B-9C12-AECB9E5C168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4029075</xdr:colOff>
          <xdr:row>53</xdr:row>
          <xdr:rowOff>2495550</xdr:rowOff>
        </xdr:from>
        <xdr:to>
          <xdr:col>5</xdr:col>
          <xdr:colOff>200025</xdr:colOff>
          <xdr:row>53</xdr:row>
          <xdr:rowOff>3429000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726A93E6-07A3-4E6F-9C1C-8EA78E43363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1571625</xdr:colOff>
          <xdr:row>53</xdr:row>
          <xdr:rowOff>2066925</xdr:rowOff>
        </xdr:from>
        <xdr:to>
          <xdr:col>8</xdr:col>
          <xdr:colOff>2924175</xdr:colOff>
          <xdr:row>53</xdr:row>
          <xdr:rowOff>2733675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DD090F55-1A4B-4DB1-BC5A-CA9EFFD955A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1866900</xdr:colOff>
          <xdr:row>55</xdr:row>
          <xdr:rowOff>1381125</xdr:rowOff>
        </xdr:from>
        <xdr:to>
          <xdr:col>8</xdr:col>
          <xdr:colOff>3200400</xdr:colOff>
          <xdr:row>55</xdr:row>
          <xdr:rowOff>2247900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83311AEB-88CC-4688-A6B7-E4A452C9729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57</xdr:row>
          <xdr:rowOff>476250</xdr:rowOff>
        </xdr:from>
        <xdr:to>
          <xdr:col>6</xdr:col>
          <xdr:colOff>1533525</xdr:colOff>
          <xdr:row>57</xdr:row>
          <xdr:rowOff>1238250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2EFDFE3A-663C-4C25-BAD0-9F3439A4FDEC}"/>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4171950</xdr:colOff>
          <xdr:row>32</xdr:row>
          <xdr:rowOff>1619250</xdr:rowOff>
        </xdr:from>
        <xdr:to>
          <xdr:col>4</xdr:col>
          <xdr:colOff>4772025</xdr:colOff>
          <xdr:row>32</xdr:row>
          <xdr:rowOff>2247900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78F56652-0E1A-45CC-B4A5-14CC8D6DBAE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36</xdr:row>
          <xdr:rowOff>1609725</xdr:rowOff>
        </xdr:from>
        <xdr:to>
          <xdr:col>7</xdr:col>
          <xdr:colOff>952500</xdr:colOff>
          <xdr:row>36</xdr:row>
          <xdr:rowOff>2257425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541581FE-12E2-482B-BB35-D44E1BC4F0EC}"/>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4171950</xdr:colOff>
          <xdr:row>38</xdr:row>
          <xdr:rowOff>3448050</xdr:rowOff>
        </xdr:from>
        <xdr:to>
          <xdr:col>4</xdr:col>
          <xdr:colOff>5048250</xdr:colOff>
          <xdr:row>38</xdr:row>
          <xdr:rowOff>4162425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870E11CB-FE94-47FD-AB7D-15D3FBF8F4B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40</xdr:row>
          <xdr:rowOff>3971925</xdr:rowOff>
        </xdr:from>
        <xdr:to>
          <xdr:col>8</xdr:col>
          <xdr:colOff>1009650</xdr:colOff>
          <xdr:row>40</xdr:row>
          <xdr:rowOff>4505325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B9F40EAF-A803-42FF-A2A6-E19CB1FA821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3876675</xdr:colOff>
          <xdr:row>42</xdr:row>
          <xdr:rowOff>2733675</xdr:rowOff>
        </xdr:from>
        <xdr:to>
          <xdr:col>4</xdr:col>
          <xdr:colOff>4733925</xdr:colOff>
          <xdr:row>42</xdr:row>
          <xdr:rowOff>3609975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42BDBFBA-992B-46E5-A9BE-7C282E89817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67</xdr:row>
      <xdr:rowOff>0</xdr:rowOff>
    </xdr:from>
    <xdr:to>
      <xdr:col>5</xdr:col>
      <xdr:colOff>3994006</xdr:colOff>
      <xdr:row>67</xdr:row>
      <xdr:rowOff>1619250</xdr:rowOff>
    </xdr:to>
    <xdr:cxnSp macro="">
      <xdr:nvCxnSpPr>
        <xdr:cNvPr id="24" name="Connecteur droit 23">
          <a:extLst>
            <a:ext uri="{FF2B5EF4-FFF2-40B4-BE49-F238E27FC236}">
              <a16:creationId xmlns:a16="http://schemas.microsoft.com/office/drawing/2014/main" id="{D97F72CB-00F0-4186-8B5A-136654039FAF}"/>
            </a:ext>
          </a:extLst>
        </xdr:cNvPr>
        <xdr:cNvCxnSpPr/>
      </xdr:nvCxnSpPr>
      <xdr:spPr>
        <a:xfrm flipV="1">
          <a:off x="11601450" y="103251000"/>
          <a:ext cx="9375631" cy="1619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58448</xdr:colOff>
      <xdr:row>69</xdr:row>
      <xdr:rowOff>23812</xdr:rowOff>
    </xdr:from>
    <xdr:to>
      <xdr:col>6</xdr:col>
      <xdr:colOff>71437</xdr:colOff>
      <xdr:row>69</xdr:row>
      <xdr:rowOff>1602799</xdr:rowOff>
    </xdr:to>
    <xdr:cxnSp macro="">
      <xdr:nvCxnSpPr>
        <xdr:cNvPr id="25" name="Connecteur droit 24">
          <a:extLst>
            <a:ext uri="{FF2B5EF4-FFF2-40B4-BE49-F238E27FC236}">
              <a16:creationId xmlns:a16="http://schemas.microsoft.com/office/drawing/2014/main" id="{19428FE1-C839-408A-8198-53E9AEE3EEB9}"/>
            </a:ext>
          </a:extLst>
        </xdr:cNvPr>
        <xdr:cNvCxnSpPr/>
      </xdr:nvCxnSpPr>
      <xdr:spPr>
        <a:xfrm flipV="1">
          <a:off x="11659898" y="110094712"/>
          <a:ext cx="9414164" cy="15789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80</xdr:row>
      <xdr:rowOff>0</xdr:rowOff>
    </xdr:from>
    <xdr:to>
      <xdr:col>5</xdr:col>
      <xdr:colOff>3994006</xdr:colOff>
      <xdr:row>81</xdr:row>
      <xdr:rowOff>19050</xdr:rowOff>
    </xdr:to>
    <xdr:cxnSp macro="">
      <xdr:nvCxnSpPr>
        <xdr:cNvPr id="26" name="Connecteur droit 25">
          <a:extLst>
            <a:ext uri="{FF2B5EF4-FFF2-40B4-BE49-F238E27FC236}">
              <a16:creationId xmlns:a16="http://schemas.microsoft.com/office/drawing/2014/main" id="{088D6834-4914-4BB2-8037-BFD0857D4732}"/>
            </a:ext>
          </a:extLst>
        </xdr:cNvPr>
        <xdr:cNvCxnSpPr/>
      </xdr:nvCxnSpPr>
      <xdr:spPr>
        <a:xfrm flipV="1">
          <a:off x="11696700" y="134369175"/>
          <a:ext cx="9280381" cy="1257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15153</xdr:colOff>
      <xdr:row>82</xdr:row>
      <xdr:rowOff>47624</xdr:rowOff>
    </xdr:from>
    <xdr:to>
      <xdr:col>5</xdr:col>
      <xdr:colOff>4000499</xdr:colOff>
      <xdr:row>82</xdr:row>
      <xdr:rowOff>2935432</xdr:rowOff>
    </xdr:to>
    <xdr:cxnSp macro="">
      <xdr:nvCxnSpPr>
        <xdr:cNvPr id="27" name="Connecteur droit 26">
          <a:extLst>
            <a:ext uri="{FF2B5EF4-FFF2-40B4-BE49-F238E27FC236}">
              <a16:creationId xmlns:a16="http://schemas.microsoft.com/office/drawing/2014/main" id="{ACF772A4-997D-4FFC-9AD4-7321E4E645D2}"/>
            </a:ext>
          </a:extLst>
        </xdr:cNvPr>
        <xdr:cNvCxnSpPr/>
      </xdr:nvCxnSpPr>
      <xdr:spPr>
        <a:xfrm flipV="1">
          <a:off x="11616603" y="139636499"/>
          <a:ext cx="9366971" cy="28878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83</xdr:row>
      <xdr:rowOff>119063</xdr:rowOff>
    </xdr:from>
    <xdr:to>
      <xdr:col>6</xdr:col>
      <xdr:colOff>0</xdr:colOff>
      <xdr:row>84</xdr:row>
      <xdr:rowOff>0</xdr:rowOff>
    </xdr:to>
    <xdr:cxnSp macro="">
      <xdr:nvCxnSpPr>
        <xdr:cNvPr id="28" name="Connecteur droit 27">
          <a:extLst>
            <a:ext uri="{FF2B5EF4-FFF2-40B4-BE49-F238E27FC236}">
              <a16:creationId xmlns:a16="http://schemas.microsoft.com/office/drawing/2014/main" id="{269FE1C1-2D04-4968-A796-F8F894824548}"/>
            </a:ext>
          </a:extLst>
        </xdr:cNvPr>
        <xdr:cNvCxnSpPr/>
      </xdr:nvCxnSpPr>
      <xdr:spPr>
        <a:xfrm flipV="1">
          <a:off x="11601449" y="142679738"/>
          <a:ext cx="9401176" cy="2514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771525</xdr:colOff>
          <xdr:row>31</xdr:row>
          <xdr:rowOff>990600</xdr:rowOff>
        </xdr:from>
        <xdr:to>
          <xdr:col>3</xdr:col>
          <xdr:colOff>1304925</xdr:colOff>
          <xdr:row>31</xdr:row>
          <xdr:rowOff>1581150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7059E97-D334-4D57-B17F-2E645328F2A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32</xdr:row>
          <xdr:rowOff>1247775</xdr:rowOff>
        </xdr:from>
        <xdr:to>
          <xdr:col>3</xdr:col>
          <xdr:colOff>1524000</xdr:colOff>
          <xdr:row>32</xdr:row>
          <xdr:rowOff>1819275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FA1A1C3C-C5E5-4A7D-88A5-193B07443B2C}"/>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33</xdr:row>
          <xdr:rowOff>361950</xdr:rowOff>
        </xdr:from>
        <xdr:to>
          <xdr:col>3</xdr:col>
          <xdr:colOff>1438275</xdr:colOff>
          <xdr:row>33</xdr:row>
          <xdr:rowOff>914400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B7668C85-8BC0-4253-B05F-BEE7CC02B5D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34</xdr:row>
          <xdr:rowOff>914400</xdr:rowOff>
        </xdr:from>
        <xdr:to>
          <xdr:col>3</xdr:col>
          <xdr:colOff>1428750</xdr:colOff>
          <xdr:row>34</xdr:row>
          <xdr:rowOff>1485900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843275ED-C3B2-4515-9704-6BF55B35E8E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36</xdr:row>
          <xdr:rowOff>723900</xdr:rowOff>
        </xdr:from>
        <xdr:to>
          <xdr:col>3</xdr:col>
          <xdr:colOff>1390650</xdr:colOff>
          <xdr:row>36</xdr:row>
          <xdr:rowOff>1514475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4908AF38-DF4D-4D1B-B7AE-F45200ACEFAC}"/>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38</xdr:row>
          <xdr:rowOff>666750</xdr:rowOff>
        </xdr:from>
        <xdr:to>
          <xdr:col>3</xdr:col>
          <xdr:colOff>1485900</xdr:colOff>
          <xdr:row>38</xdr:row>
          <xdr:rowOff>1676400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9A50354F-CE43-45EE-A527-D1A1D09AB45A}"/>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40</xdr:row>
          <xdr:rowOff>819150</xdr:rowOff>
        </xdr:from>
        <xdr:to>
          <xdr:col>3</xdr:col>
          <xdr:colOff>1581150</xdr:colOff>
          <xdr:row>40</xdr:row>
          <xdr:rowOff>1676400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D53F816C-5458-4AD3-BCB7-7CA78622DED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42</xdr:row>
          <xdr:rowOff>771525</xdr:rowOff>
        </xdr:from>
        <xdr:to>
          <xdr:col>3</xdr:col>
          <xdr:colOff>1590675</xdr:colOff>
          <xdr:row>42</xdr:row>
          <xdr:rowOff>1581150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117290A2-FA99-4F30-ACFC-BF2ECC0E1AA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42</xdr:row>
          <xdr:rowOff>3629025</xdr:rowOff>
        </xdr:from>
        <xdr:to>
          <xdr:col>8</xdr:col>
          <xdr:colOff>1524000</xdr:colOff>
          <xdr:row>42</xdr:row>
          <xdr:rowOff>4448175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E98C4348-5085-4FEE-909B-430F9C7A96C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1381125</xdr:rowOff>
        </xdr:from>
        <xdr:to>
          <xdr:col>3</xdr:col>
          <xdr:colOff>1771650</xdr:colOff>
          <xdr:row>44</xdr:row>
          <xdr:rowOff>2057400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CEB03B0F-4356-47A2-B1A9-F3B9F602669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46</xdr:row>
          <xdr:rowOff>1733550</xdr:rowOff>
        </xdr:from>
        <xdr:to>
          <xdr:col>3</xdr:col>
          <xdr:colOff>1152525</xdr:colOff>
          <xdr:row>46</xdr:row>
          <xdr:rowOff>2581275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81DAEDC6-1A98-4033-94D2-B2E215FE39C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49</xdr:row>
          <xdr:rowOff>1714500</xdr:rowOff>
        </xdr:from>
        <xdr:to>
          <xdr:col>3</xdr:col>
          <xdr:colOff>1438275</xdr:colOff>
          <xdr:row>49</xdr:row>
          <xdr:rowOff>2581275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47AA6D6D-655B-43E6-BDB7-628B1DF8CD3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51</xdr:row>
          <xdr:rowOff>1409700</xdr:rowOff>
        </xdr:from>
        <xdr:to>
          <xdr:col>3</xdr:col>
          <xdr:colOff>1619250</xdr:colOff>
          <xdr:row>51</xdr:row>
          <xdr:rowOff>2190750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D1D40AD3-4717-40B9-9353-C18D101DD78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53</xdr:row>
          <xdr:rowOff>1638300</xdr:rowOff>
        </xdr:from>
        <xdr:to>
          <xdr:col>3</xdr:col>
          <xdr:colOff>1581150</xdr:colOff>
          <xdr:row>53</xdr:row>
          <xdr:rowOff>2390775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6A76B712-C81D-44C2-9DCA-1BEA29351E3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55</xdr:row>
          <xdr:rowOff>1028700</xdr:rowOff>
        </xdr:from>
        <xdr:to>
          <xdr:col>3</xdr:col>
          <xdr:colOff>1438275</xdr:colOff>
          <xdr:row>55</xdr:row>
          <xdr:rowOff>1819275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B72AC55-7B72-4E00-96DC-4D285345E6F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57</xdr:row>
          <xdr:rowOff>790575</xdr:rowOff>
        </xdr:from>
        <xdr:to>
          <xdr:col>3</xdr:col>
          <xdr:colOff>1419225</xdr:colOff>
          <xdr:row>57</xdr:row>
          <xdr:rowOff>1619250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AD6BC96-F2BA-497E-ADB6-0E72AC51908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59</xdr:row>
          <xdr:rowOff>990600</xdr:rowOff>
        </xdr:from>
        <xdr:to>
          <xdr:col>3</xdr:col>
          <xdr:colOff>1524000</xdr:colOff>
          <xdr:row>59</xdr:row>
          <xdr:rowOff>1714500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87A3750C-C6BB-4BF0-945F-CEA774CE90C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4257675</xdr:colOff>
          <xdr:row>59</xdr:row>
          <xdr:rowOff>1476375</xdr:rowOff>
        </xdr:from>
        <xdr:to>
          <xdr:col>4</xdr:col>
          <xdr:colOff>5114925</xdr:colOff>
          <xdr:row>59</xdr:row>
          <xdr:rowOff>2105025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66BB68B7-EA82-43BF-9D71-7A89D0127D4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59</xdr:row>
          <xdr:rowOff>1495425</xdr:rowOff>
        </xdr:from>
        <xdr:to>
          <xdr:col>7</xdr:col>
          <xdr:colOff>1200150</xdr:colOff>
          <xdr:row>59</xdr:row>
          <xdr:rowOff>2190750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91016270-4972-4A07-87ED-023CF274684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619125</xdr:colOff>
          <xdr:row>60</xdr:row>
          <xdr:rowOff>2266950</xdr:rowOff>
        </xdr:from>
        <xdr:to>
          <xdr:col>8</xdr:col>
          <xdr:colOff>57150</xdr:colOff>
          <xdr:row>60</xdr:row>
          <xdr:rowOff>2762250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38C398-0634-4A1B-B197-9A9810052F3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4029075</xdr:colOff>
          <xdr:row>60</xdr:row>
          <xdr:rowOff>2457450</xdr:rowOff>
        </xdr:from>
        <xdr:to>
          <xdr:col>4</xdr:col>
          <xdr:colOff>5238750</xdr:colOff>
          <xdr:row>60</xdr:row>
          <xdr:rowOff>3200400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8B562C31-CABA-4A80-8EEB-39510DBC68B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60</xdr:row>
          <xdr:rowOff>1190625</xdr:rowOff>
        </xdr:from>
        <xdr:to>
          <xdr:col>3</xdr:col>
          <xdr:colOff>1628775</xdr:colOff>
          <xdr:row>60</xdr:row>
          <xdr:rowOff>1819275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8FC95CB0-FEA2-4F45-BB78-2A606F2DBF6C}"/>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62</xdr:row>
          <xdr:rowOff>733425</xdr:rowOff>
        </xdr:from>
        <xdr:to>
          <xdr:col>3</xdr:col>
          <xdr:colOff>1533525</xdr:colOff>
          <xdr:row>62</xdr:row>
          <xdr:rowOff>1809750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5405ACA0-381D-4546-B8F8-6CFC4B85C26F}"/>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4295775</xdr:colOff>
          <xdr:row>62</xdr:row>
          <xdr:rowOff>2057400</xdr:rowOff>
        </xdr:from>
        <xdr:to>
          <xdr:col>4</xdr:col>
          <xdr:colOff>5210175</xdr:colOff>
          <xdr:row>62</xdr:row>
          <xdr:rowOff>2733675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5D860FFA-775E-4543-A5AA-19C228FB8C6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65</xdr:row>
          <xdr:rowOff>695325</xdr:rowOff>
        </xdr:from>
        <xdr:to>
          <xdr:col>3</xdr:col>
          <xdr:colOff>1619250</xdr:colOff>
          <xdr:row>65</xdr:row>
          <xdr:rowOff>1762125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FD83D3E0-FD12-434F-A244-5B7593DD93FC}"/>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4400550</xdr:colOff>
          <xdr:row>65</xdr:row>
          <xdr:rowOff>1685925</xdr:rowOff>
        </xdr:from>
        <xdr:to>
          <xdr:col>5</xdr:col>
          <xdr:colOff>542925</xdr:colOff>
          <xdr:row>65</xdr:row>
          <xdr:rowOff>2476500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4309923B-B4FB-4E8D-A0F5-1CD6CE39282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67</xdr:row>
          <xdr:rowOff>581025</xdr:rowOff>
        </xdr:from>
        <xdr:to>
          <xdr:col>3</xdr:col>
          <xdr:colOff>1666875</xdr:colOff>
          <xdr:row>67</xdr:row>
          <xdr:rowOff>1162050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306E7E92-4748-48DE-96F9-50580AA9EA8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68</xdr:row>
          <xdr:rowOff>1114425</xdr:rowOff>
        </xdr:from>
        <xdr:to>
          <xdr:col>3</xdr:col>
          <xdr:colOff>1476375</xdr:colOff>
          <xdr:row>68</xdr:row>
          <xdr:rowOff>2066925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195AE392-3DD2-4B43-AABC-B317980DB31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2828925</xdr:colOff>
          <xdr:row>68</xdr:row>
          <xdr:rowOff>247650</xdr:rowOff>
        </xdr:from>
        <xdr:to>
          <xdr:col>8</xdr:col>
          <xdr:colOff>3857625</xdr:colOff>
          <xdr:row>68</xdr:row>
          <xdr:rowOff>1257300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8807F8EC-C879-4359-B689-5BADC2A4148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67</xdr:row>
          <xdr:rowOff>838200</xdr:rowOff>
        </xdr:from>
        <xdr:to>
          <xdr:col>7</xdr:col>
          <xdr:colOff>1285875</xdr:colOff>
          <xdr:row>67</xdr:row>
          <xdr:rowOff>1428750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418644E-876A-4D54-9017-30DE90BDEFB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69</xdr:row>
          <xdr:rowOff>276225</xdr:rowOff>
        </xdr:from>
        <xdr:to>
          <xdr:col>3</xdr:col>
          <xdr:colOff>1590675</xdr:colOff>
          <xdr:row>69</xdr:row>
          <xdr:rowOff>1190625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6204E70F-F511-4C85-89C7-C1B13FF88B9E}"/>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1609725</xdr:colOff>
          <xdr:row>69</xdr:row>
          <xdr:rowOff>276225</xdr:rowOff>
        </xdr:from>
        <xdr:to>
          <xdr:col>8</xdr:col>
          <xdr:colOff>2524125</xdr:colOff>
          <xdr:row>69</xdr:row>
          <xdr:rowOff>1304925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7CC9DB00-918D-4EC3-8FB1-B3972BE5FAB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79</xdr:row>
          <xdr:rowOff>1123950</xdr:rowOff>
        </xdr:from>
        <xdr:to>
          <xdr:col>3</xdr:col>
          <xdr:colOff>1447800</xdr:colOff>
          <xdr:row>79</xdr:row>
          <xdr:rowOff>2076450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9F98A876-3323-4E88-8B66-3F231D728F1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2695575</xdr:colOff>
          <xdr:row>79</xdr:row>
          <xdr:rowOff>1914525</xdr:rowOff>
        </xdr:from>
        <xdr:to>
          <xdr:col>8</xdr:col>
          <xdr:colOff>3476625</xdr:colOff>
          <xdr:row>79</xdr:row>
          <xdr:rowOff>2733675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66960B54-17FC-4F9C-998F-DCBF1DA918A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80</xdr:row>
          <xdr:rowOff>266700</xdr:rowOff>
        </xdr:from>
        <xdr:to>
          <xdr:col>3</xdr:col>
          <xdr:colOff>1619250</xdr:colOff>
          <xdr:row>80</xdr:row>
          <xdr:rowOff>1028700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179D2602-2C5A-45B3-A146-0BA66816A3E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2228850</xdr:colOff>
          <xdr:row>80</xdr:row>
          <xdr:rowOff>552450</xdr:rowOff>
        </xdr:from>
        <xdr:to>
          <xdr:col>8</xdr:col>
          <xdr:colOff>4048125</xdr:colOff>
          <xdr:row>80</xdr:row>
          <xdr:rowOff>1095375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62A127CB-CA99-496C-A4C4-9784B6FDD89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81</xdr:row>
          <xdr:rowOff>1590675</xdr:rowOff>
        </xdr:from>
        <xdr:to>
          <xdr:col>3</xdr:col>
          <xdr:colOff>1400175</xdr:colOff>
          <xdr:row>81</xdr:row>
          <xdr:rowOff>2590800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A4605A89-D221-4E81-8464-B97315DFAB0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2419350</xdr:colOff>
          <xdr:row>81</xdr:row>
          <xdr:rowOff>1933575</xdr:rowOff>
        </xdr:from>
        <xdr:to>
          <xdr:col>8</xdr:col>
          <xdr:colOff>3476625</xdr:colOff>
          <xdr:row>81</xdr:row>
          <xdr:rowOff>2924175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F696BC74-25BB-4C7D-96A3-E5BB7F2AF7AF}"/>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82</xdr:row>
          <xdr:rowOff>933450</xdr:rowOff>
        </xdr:from>
        <xdr:to>
          <xdr:col>3</xdr:col>
          <xdr:colOff>1619250</xdr:colOff>
          <xdr:row>82</xdr:row>
          <xdr:rowOff>1857375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7709836E-A6EA-42DC-A653-FBA3BB63E6B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2971800</xdr:colOff>
          <xdr:row>82</xdr:row>
          <xdr:rowOff>1704975</xdr:rowOff>
        </xdr:from>
        <xdr:to>
          <xdr:col>8</xdr:col>
          <xdr:colOff>4619625</xdr:colOff>
          <xdr:row>82</xdr:row>
          <xdr:rowOff>2400300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8F2DEFE6-8D05-4217-A38E-B094EF1FAB7A}"/>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83</xdr:row>
          <xdr:rowOff>542925</xdr:rowOff>
        </xdr:from>
        <xdr:to>
          <xdr:col>3</xdr:col>
          <xdr:colOff>1638300</xdr:colOff>
          <xdr:row>83</xdr:row>
          <xdr:rowOff>1400175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ABCF6CE6-15D5-474A-ACC8-67200084AAF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61</xdr:row>
          <xdr:rowOff>933450</xdr:rowOff>
        </xdr:from>
        <xdr:to>
          <xdr:col>3</xdr:col>
          <xdr:colOff>1400175</xdr:colOff>
          <xdr:row>61</xdr:row>
          <xdr:rowOff>1905000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E7BB533-4769-4F68-9D22-6A9CF6CB606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61</xdr:row>
          <xdr:rowOff>2047875</xdr:rowOff>
        </xdr:from>
        <xdr:to>
          <xdr:col>8</xdr:col>
          <xdr:colOff>295275</xdr:colOff>
          <xdr:row>61</xdr:row>
          <xdr:rowOff>2962275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CB9C365A-6DB3-4B92-B535-7249611176D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52386</xdr:colOff>
      <xdr:row>31</xdr:row>
      <xdr:rowOff>54428</xdr:rowOff>
    </xdr:from>
    <xdr:to>
      <xdr:col>5</xdr:col>
      <xdr:colOff>3986893</xdr:colOff>
      <xdr:row>31</xdr:row>
      <xdr:rowOff>2428874</xdr:rowOff>
    </xdr:to>
    <xdr:cxnSp macro="">
      <xdr:nvCxnSpPr>
        <xdr:cNvPr id="72" name="Connecteur droit 71">
          <a:extLst>
            <a:ext uri="{FF2B5EF4-FFF2-40B4-BE49-F238E27FC236}">
              <a16:creationId xmlns:a16="http://schemas.microsoft.com/office/drawing/2014/main" id="{048749A5-641A-41DA-99B2-0B06109E2E75}"/>
            </a:ext>
          </a:extLst>
        </xdr:cNvPr>
        <xdr:cNvCxnSpPr/>
      </xdr:nvCxnSpPr>
      <xdr:spPr>
        <a:xfrm flipV="1">
          <a:off x="11653836" y="24238403"/>
          <a:ext cx="9316132" cy="237444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xdr:colOff>
      <xdr:row>32</xdr:row>
      <xdr:rowOff>13607</xdr:rowOff>
    </xdr:from>
    <xdr:to>
      <xdr:col>9</xdr:col>
      <xdr:colOff>0</xdr:colOff>
      <xdr:row>32</xdr:row>
      <xdr:rowOff>2479901</xdr:rowOff>
    </xdr:to>
    <xdr:cxnSp macro="">
      <xdr:nvCxnSpPr>
        <xdr:cNvPr id="73" name="Connecteur droit 72">
          <a:extLst>
            <a:ext uri="{FF2B5EF4-FFF2-40B4-BE49-F238E27FC236}">
              <a16:creationId xmlns:a16="http://schemas.microsoft.com/office/drawing/2014/main" id="{058DD057-971F-46F8-BCCE-453FC2066710}"/>
            </a:ext>
          </a:extLst>
        </xdr:cNvPr>
        <xdr:cNvCxnSpPr/>
      </xdr:nvCxnSpPr>
      <xdr:spPr>
        <a:xfrm flipV="1">
          <a:off x="21003985" y="26683607"/>
          <a:ext cx="10990490" cy="24662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31296</xdr:colOff>
      <xdr:row>33</xdr:row>
      <xdr:rowOff>40821</xdr:rowOff>
    </xdr:from>
    <xdr:to>
      <xdr:col>5</xdr:col>
      <xdr:colOff>4000500</xdr:colOff>
      <xdr:row>33</xdr:row>
      <xdr:rowOff>1407658</xdr:rowOff>
    </xdr:to>
    <xdr:cxnSp macro="">
      <xdr:nvCxnSpPr>
        <xdr:cNvPr id="74" name="Connecteur droit 73">
          <a:extLst>
            <a:ext uri="{FF2B5EF4-FFF2-40B4-BE49-F238E27FC236}">
              <a16:creationId xmlns:a16="http://schemas.microsoft.com/office/drawing/2014/main" id="{3F68DC69-3818-4866-A897-2F1940606517}"/>
            </a:ext>
          </a:extLst>
        </xdr:cNvPr>
        <xdr:cNvCxnSpPr/>
      </xdr:nvCxnSpPr>
      <xdr:spPr>
        <a:xfrm flipV="1">
          <a:off x="11632746" y="29196846"/>
          <a:ext cx="9350829" cy="13668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4029075</xdr:colOff>
          <xdr:row>36</xdr:row>
          <xdr:rowOff>1504950</xdr:rowOff>
        </xdr:from>
        <xdr:to>
          <xdr:col>4</xdr:col>
          <xdr:colOff>4667250</xdr:colOff>
          <xdr:row>36</xdr:row>
          <xdr:rowOff>2124075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F02418E9-4128-4698-BAD1-F1F7D150E25C}"/>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38</xdr:row>
          <xdr:rowOff>3743325</xdr:rowOff>
        </xdr:from>
        <xdr:to>
          <xdr:col>8</xdr:col>
          <xdr:colOff>1457325</xdr:colOff>
          <xdr:row>38</xdr:row>
          <xdr:rowOff>4410075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392AD471-1894-4A38-97F0-1EE1F61C138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4381500</xdr:colOff>
          <xdr:row>40</xdr:row>
          <xdr:rowOff>3505200</xdr:rowOff>
        </xdr:from>
        <xdr:to>
          <xdr:col>4</xdr:col>
          <xdr:colOff>5305425</xdr:colOff>
          <xdr:row>40</xdr:row>
          <xdr:rowOff>4352925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57E44FC5-D786-4945-8617-BB5293D38FA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17689</xdr:colOff>
      <xdr:row>49</xdr:row>
      <xdr:rowOff>71437</xdr:rowOff>
    </xdr:from>
    <xdr:to>
      <xdr:col>6</xdr:col>
      <xdr:colOff>0</xdr:colOff>
      <xdr:row>49</xdr:row>
      <xdr:rowOff>4108677</xdr:rowOff>
    </xdr:to>
    <xdr:cxnSp macro="">
      <xdr:nvCxnSpPr>
        <xdr:cNvPr id="78" name="Connecteur droit 77">
          <a:extLst>
            <a:ext uri="{FF2B5EF4-FFF2-40B4-BE49-F238E27FC236}">
              <a16:creationId xmlns:a16="http://schemas.microsoft.com/office/drawing/2014/main" id="{6EC970A8-D78A-4BD4-9652-4A50E3C465B0}"/>
            </a:ext>
          </a:extLst>
        </xdr:cNvPr>
        <xdr:cNvCxnSpPr/>
      </xdr:nvCxnSpPr>
      <xdr:spPr>
        <a:xfrm flipV="1">
          <a:off x="11619139" y="62526862"/>
          <a:ext cx="9383486" cy="40372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13854</xdr:colOff>
      <xdr:row>55</xdr:row>
      <xdr:rowOff>47624</xdr:rowOff>
    </xdr:from>
    <xdr:to>
      <xdr:col>6</xdr:col>
      <xdr:colOff>47625</xdr:colOff>
      <xdr:row>55</xdr:row>
      <xdr:rowOff>2927639</xdr:rowOff>
    </xdr:to>
    <xdr:cxnSp macro="">
      <xdr:nvCxnSpPr>
        <xdr:cNvPr id="79" name="Connecteur droit 78">
          <a:extLst>
            <a:ext uri="{FF2B5EF4-FFF2-40B4-BE49-F238E27FC236}">
              <a16:creationId xmlns:a16="http://schemas.microsoft.com/office/drawing/2014/main" id="{07012CDD-7CFC-47DF-9DFC-6029E8C5E0C6}"/>
            </a:ext>
          </a:extLst>
        </xdr:cNvPr>
        <xdr:cNvCxnSpPr/>
      </xdr:nvCxnSpPr>
      <xdr:spPr>
        <a:xfrm flipV="1">
          <a:off x="11615304" y="76019024"/>
          <a:ext cx="9434946" cy="28800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1295400</xdr:colOff>
          <xdr:row>57</xdr:row>
          <xdr:rowOff>1343025</xdr:rowOff>
        </xdr:from>
        <xdr:to>
          <xdr:col>5</xdr:col>
          <xdr:colOff>2571750</xdr:colOff>
          <xdr:row>57</xdr:row>
          <xdr:rowOff>2190750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E8348B1F-E379-4FA8-936A-3FD8AEDD40DC}"/>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3448050</xdr:colOff>
          <xdr:row>61</xdr:row>
          <xdr:rowOff>2190750</xdr:rowOff>
        </xdr:from>
        <xdr:to>
          <xdr:col>4</xdr:col>
          <xdr:colOff>4857750</xdr:colOff>
          <xdr:row>61</xdr:row>
          <xdr:rowOff>3048000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1801B3A4-7702-499C-9F36-FD9191CF910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4000499</xdr:colOff>
      <xdr:row>62</xdr:row>
      <xdr:rowOff>23812</xdr:rowOff>
    </xdr:from>
    <xdr:to>
      <xdr:col>9</xdr:col>
      <xdr:colOff>23812</xdr:colOff>
      <xdr:row>63</xdr:row>
      <xdr:rowOff>23812</xdr:rowOff>
    </xdr:to>
    <xdr:cxnSp macro="">
      <xdr:nvCxnSpPr>
        <xdr:cNvPr id="82" name="Connecteur droit 81">
          <a:extLst>
            <a:ext uri="{FF2B5EF4-FFF2-40B4-BE49-F238E27FC236}">
              <a16:creationId xmlns:a16="http://schemas.microsoft.com/office/drawing/2014/main" id="{AEC175C3-C2DC-4C68-8E65-D6312FCE7474}"/>
            </a:ext>
          </a:extLst>
        </xdr:cNvPr>
        <xdr:cNvCxnSpPr/>
      </xdr:nvCxnSpPr>
      <xdr:spPr>
        <a:xfrm flipV="1">
          <a:off x="20983574" y="93559312"/>
          <a:ext cx="11034713" cy="28289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819150</xdr:colOff>
          <xdr:row>63</xdr:row>
          <xdr:rowOff>1057275</xdr:rowOff>
        </xdr:from>
        <xdr:to>
          <xdr:col>3</xdr:col>
          <xdr:colOff>1838325</xdr:colOff>
          <xdr:row>63</xdr:row>
          <xdr:rowOff>1914525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C26C8715-21D2-433B-9FB0-FC3B8145B1C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4067175</xdr:colOff>
          <xdr:row>63</xdr:row>
          <xdr:rowOff>1571625</xdr:rowOff>
        </xdr:from>
        <xdr:to>
          <xdr:col>4</xdr:col>
          <xdr:colOff>5248275</xdr:colOff>
          <xdr:row>63</xdr:row>
          <xdr:rowOff>2476500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C1F58B2C-B547-4508-8040-F72D33489CAC}"/>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695325</xdr:colOff>
          <xdr:row>63</xdr:row>
          <xdr:rowOff>1600200</xdr:rowOff>
        </xdr:from>
        <xdr:to>
          <xdr:col>8</xdr:col>
          <xdr:colOff>342900</xdr:colOff>
          <xdr:row>63</xdr:row>
          <xdr:rowOff>2562225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2250D25B-BFF2-4E4D-90C4-B0525C0B265D}"/>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65</xdr:row>
          <xdr:rowOff>1666875</xdr:rowOff>
        </xdr:from>
        <xdr:to>
          <xdr:col>8</xdr:col>
          <xdr:colOff>1638300</xdr:colOff>
          <xdr:row>65</xdr:row>
          <xdr:rowOff>2314575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BDA10C9-452F-45B2-9C94-DD7DFAE68F2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20348</xdr:colOff>
      <xdr:row>70</xdr:row>
      <xdr:rowOff>119062</xdr:rowOff>
    </xdr:from>
    <xdr:to>
      <xdr:col>5</xdr:col>
      <xdr:colOff>3976687</xdr:colOff>
      <xdr:row>70</xdr:row>
      <xdr:rowOff>1612325</xdr:rowOff>
    </xdr:to>
    <xdr:cxnSp macro="">
      <xdr:nvCxnSpPr>
        <xdr:cNvPr id="87" name="Connecteur droit 86">
          <a:extLst>
            <a:ext uri="{FF2B5EF4-FFF2-40B4-BE49-F238E27FC236}">
              <a16:creationId xmlns:a16="http://schemas.microsoft.com/office/drawing/2014/main" id="{E8CDA527-3B4C-4D5F-8EA9-2FF7675C3F79}"/>
            </a:ext>
          </a:extLst>
        </xdr:cNvPr>
        <xdr:cNvCxnSpPr/>
      </xdr:nvCxnSpPr>
      <xdr:spPr>
        <a:xfrm flipV="1">
          <a:off x="11621798" y="111837787"/>
          <a:ext cx="9337964" cy="14932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619125</xdr:colOff>
          <xdr:row>70</xdr:row>
          <xdr:rowOff>390525</xdr:rowOff>
        </xdr:from>
        <xdr:to>
          <xdr:col>3</xdr:col>
          <xdr:colOff>1524000</xdr:colOff>
          <xdr:row>70</xdr:row>
          <xdr:rowOff>1219200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1A316FCC-DEE1-4AC1-BF12-2F2CC31B974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70</xdr:row>
          <xdr:rowOff>885825</xdr:rowOff>
        </xdr:from>
        <xdr:to>
          <xdr:col>8</xdr:col>
          <xdr:colOff>1381125</xdr:colOff>
          <xdr:row>70</xdr:row>
          <xdr:rowOff>1409700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3159F73-267B-416E-9126-46F2D1CBF41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53686</xdr:colOff>
      <xdr:row>71</xdr:row>
      <xdr:rowOff>80961</xdr:rowOff>
    </xdr:from>
    <xdr:to>
      <xdr:col>5</xdr:col>
      <xdr:colOff>4010025</xdr:colOff>
      <xdr:row>71</xdr:row>
      <xdr:rowOff>1574224</xdr:rowOff>
    </xdr:to>
    <xdr:cxnSp macro="">
      <xdr:nvCxnSpPr>
        <xdr:cNvPr id="90" name="Connecteur droit 89">
          <a:extLst>
            <a:ext uri="{FF2B5EF4-FFF2-40B4-BE49-F238E27FC236}">
              <a16:creationId xmlns:a16="http://schemas.microsoft.com/office/drawing/2014/main" id="{AAFEF072-3F55-4389-99AA-7FAD68550519}"/>
            </a:ext>
          </a:extLst>
        </xdr:cNvPr>
        <xdr:cNvCxnSpPr/>
      </xdr:nvCxnSpPr>
      <xdr:spPr>
        <a:xfrm flipV="1">
          <a:off x="11655136" y="113447511"/>
          <a:ext cx="9337964" cy="14932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1057275</xdr:colOff>
          <xdr:row>71</xdr:row>
          <xdr:rowOff>981075</xdr:rowOff>
        </xdr:from>
        <xdr:to>
          <xdr:col>8</xdr:col>
          <xdr:colOff>619125</xdr:colOff>
          <xdr:row>71</xdr:row>
          <xdr:rowOff>1524000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45583111-0085-4CE5-BF87-FB5BFEF1CFD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71</xdr:row>
          <xdr:rowOff>457200</xdr:rowOff>
        </xdr:from>
        <xdr:to>
          <xdr:col>3</xdr:col>
          <xdr:colOff>1476375</xdr:colOff>
          <xdr:row>71</xdr:row>
          <xdr:rowOff>1381125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27DDEF9C-7EB6-42C4-8128-C73C82225A5E}"/>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2039649</xdr:colOff>
      <xdr:row>72</xdr:row>
      <xdr:rowOff>114299</xdr:rowOff>
    </xdr:from>
    <xdr:to>
      <xdr:col>5</xdr:col>
      <xdr:colOff>3948113</xdr:colOff>
      <xdr:row>72</xdr:row>
      <xdr:rowOff>1607562</xdr:rowOff>
    </xdr:to>
    <xdr:cxnSp macro="">
      <xdr:nvCxnSpPr>
        <xdr:cNvPr id="93" name="Connecteur droit 92">
          <a:extLst>
            <a:ext uri="{FF2B5EF4-FFF2-40B4-BE49-F238E27FC236}">
              <a16:creationId xmlns:a16="http://schemas.microsoft.com/office/drawing/2014/main" id="{9DC69D3C-38CB-4A10-8C5D-E926FA962574}"/>
            </a:ext>
          </a:extLst>
        </xdr:cNvPr>
        <xdr:cNvCxnSpPr/>
      </xdr:nvCxnSpPr>
      <xdr:spPr>
        <a:xfrm flipV="1">
          <a:off x="11593224" y="115128674"/>
          <a:ext cx="9337964" cy="14932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552450</xdr:colOff>
          <xdr:row>72</xdr:row>
          <xdr:rowOff>457200</xdr:rowOff>
        </xdr:from>
        <xdr:to>
          <xdr:col>3</xdr:col>
          <xdr:colOff>1333500</xdr:colOff>
          <xdr:row>72</xdr:row>
          <xdr:rowOff>1381125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464ED66C-2F63-4C5D-9D31-FCE3C394C6FF}"/>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72</xdr:row>
          <xdr:rowOff>1000125</xdr:rowOff>
        </xdr:from>
        <xdr:to>
          <xdr:col>7</xdr:col>
          <xdr:colOff>1524000</xdr:colOff>
          <xdr:row>72</xdr:row>
          <xdr:rowOff>1552575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E9E2CC1A-BDED-431C-A8F9-1E6CE1A6BE8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71437</xdr:colOff>
      <xdr:row>73</xdr:row>
      <xdr:rowOff>0</xdr:rowOff>
    </xdr:from>
    <xdr:to>
      <xdr:col>9</xdr:col>
      <xdr:colOff>23812</xdr:colOff>
      <xdr:row>73</xdr:row>
      <xdr:rowOff>2119312</xdr:rowOff>
    </xdr:to>
    <xdr:cxnSp macro="">
      <xdr:nvCxnSpPr>
        <xdr:cNvPr id="96" name="Connecteur droit 95">
          <a:extLst>
            <a:ext uri="{FF2B5EF4-FFF2-40B4-BE49-F238E27FC236}">
              <a16:creationId xmlns:a16="http://schemas.microsoft.com/office/drawing/2014/main" id="{01002EBC-6350-4608-B323-7C01F4FD586B}"/>
            </a:ext>
          </a:extLst>
        </xdr:cNvPr>
        <xdr:cNvCxnSpPr/>
      </xdr:nvCxnSpPr>
      <xdr:spPr>
        <a:xfrm flipV="1">
          <a:off x="21074062" y="116662200"/>
          <a:ext cx="10944225" cy="2119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571500</xdr:colOff>
          <xdr:row>73</xdr:row>
          <xdr:rowOff>714375</xdr:rowOff>
        </xdr:from>
        <xdr:to>
          <xdr:col>3</xdr:col>
          <xdr:colOff>1381125</xdr:colOff>
          <xdr:row>73</xdr:row>
          <xdr:rowOff>1647825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7D4F687E-EBBE-4A9E-B677-54D3FBC4907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3648075</xdr:colOff>
          <xdr:row>73</xdr:row>
          <xdr:rowOff>1428750</xdr:rowOff>
        </xdr:from>
        <xdr:to>
          <xdr:col>4</xdr:col>
          <xdr:colOff>4781550</xdr:colOff>
          <xdr:row>73</xdr:row>
          <xdr:rowOff>2019300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DA86F282-FC4C-44B0-8B82-01353ED6D21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95249</xdr:colOff>
      <xdr:row>75</xdr:row>
      <xdr:rowOff>66674</xdr:rowOff>
    </xdr:from>
    <xdr:to>
      <xdr:col>5</xdr:col>
      <xdr:colOff>4019551</xdr:colOff>
      <xdr:row>75</xdr:row>
      <xdr:rowOff>2381249</xdr:rowOff>
    </xdr:to>
    <xdr:cxnSp macro="">
      <xdr:nvCxnSpPr>
        <xdr:cNvPr id="99" name="Connecteur droit 98">
          <a:extLst>
            <a:ext uri="{FF2B5EF4-FFF2-40B4-BE49-F238E27FC236}">
              <a16:creationId xmlns:a16="http://schemas.microsoft.com/office/drawing/2014/main" id="{FD71C8F5-C07B-4A45-B1EF-A7AF0015B741}"/>
            </a:ext>
          </a:extLst>
        </xdr:cNvPr>
        <xdr:cNvCxnSpPr/>
      </xdr:nvCxnSpPr>
      <xdr:spPr>
        <a:xfrm flipV="1">
          <a:off x="11696699" y="119624474"/>
          <a:ext cx="9305927" cy="2314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600075</xdr:colOff>
          <xdr:row>75</xdr:row>
          <xdr:rowOff>666750</xdr:rowOff>
        </xdr:from>
        <xdr:to>
          <xdr:col>3</xdr:col>
          <xdr:colOff>1743075</xdr:colOff>
          <xdr:row>75</xdr:row>
          <xdr:rowOff>1647825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9747B6E7-C07F-43E9-9162-80C6856838F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4076700</xdr:colOff>
          <xdr:row>75</xdr:row>
          <xdr:rowOff>1457325</xdr:rowOff>
        </xdr:from>
        <xdr:to>
          <xdr:col>7</xdr:col>
          <xdr:colOff>1219200</xdr:colOff>
          <xdr:row>75</xdr:row>
          <xdr:rowOff>2266950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A7617493-C85F-4DC4-ACC2-D41F2F43057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2033587</xdr:colOff>
      <xdr:row>76</xdr:row>
      <xdr:rowOff>47625</xdr:rowOff>
    </xdr:from>
    <xdr:to>
      <xdr:col>6</xdr:col>
      <xdr:colOff>47625</xdr:colOff>
      <xdr:row>76</xdr:row>
      <xdr:rowOff>1628776</xdr:rowOff>
    </xdr:to>
    <xdr:cxnSp macro="">
      <xdr:nvCxnSpPr>
        <xdr:cNvPr id="102" name="Connecteur droit 101">
          <a:extLst>
            <a:ext uri="{FF2B5EF4-FFF2-40B4-BE49-F238E27FC236}">
              <a16:creationId xmlns:a16="http://schemas.microsoft.com/office/drawing/2014/main" id="{35A47250-70FC-4363-9293-E035EE91E3D0}"/>
            </a:ext>
          </a:extLst>
        </xdr:cNvPr>
        <xdr:cNvCxnSpPr/>
      </xdr:nvCxnSpPr>
      <xdr:spPr>
        <a:xfrm flipV="1">
          <a:off x="11587162" y="122015250"/>
          <a:ext cx="9463088" cy="158115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647700</xdr:colOff>
          <xdr:row>76</xdr:row>
          <xdr:rowOff>476250</xdr:rowOff>
        </xdr:from>
        <xdr:to>
          <xdr:col>3</xdr:col>
          <xdr:colOff>1552575</xdr:colOff>
          <xdr:row>76</xdr:row>
          <xdr:rowOff>1266825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8780A761-4469-4573-9B38-C57D2E795D9B}"/>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76</xdr:row>
          <xdr:rowOff>647700</xdr:rowOff>
        </xdr:from>
        <xdr:to>
          <xdr:col>7</xdr:col>
          <xdr:colOff>1352550</xdr:colOff>
          <xdr:row>76</xdr:row>
          <xdr:rowOff>1381125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3B417D56-4E8A-4820-9F7F-2D49458DEFEC}"/>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77</xdr:row>
          <xdr:rowOff>1619250</xdr:rowOff>
        </xdr:from>
        <xdr:to>
          <xdr:col>3</xdr:col>
          <xdr:colOff>1885950</xdr:colOff>
          <xdr:row>77</xdr:row>
          <xdr:rowOff>2619375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429C9228-33E3-485E-97FA-6A8C2524E41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4410075</xdr:colOff>
          <xdr:row>77</xdr:row>
          <xdr:rowOff>3124200</xdr:rowOff>
        </xdr:from>
        <xdr:to>
          <xdr:col>5</xdr:col>
          <xdr:colOff>219075</xdr:colOff>
          <xdr:row>77</xdr:row>
          <xdr:rowOff>4124325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D213E919-CC29-4895-A56B-B5AF071D545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3028950</xdr:colOff>
          <xdr:row>77</xdr:row>
          <xdr:rowOff>3876675</xdr:rowOff>
        </xdr:from>
        <xdr:to>
          <xdr:col>8</xdr:col>
          <xdr:colOff>4095750</xdr:colOff>
          <xdr:row>77</xdr:row>
          <xdr:rowOff>4381500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D7D00156-F18A-41D6-9558-3CDE560C79BE}"/>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78</xdr:row>
          <xdr:rowOff>733425</xdr:rowOff>
        </xdr:from>
        <xdr:to>
          <xdr:col>3</xdr:col>
          <xdr:colOff>1476375</xdr:colOff>
          <xdr:row>78</xdr:row>
          <xdr:rowOff>1762125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BA30DE6-FD2D-4ED0-ADCE-ED5DA2BD8CB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78</xdr:row>
          <xdr:rowOff>1266825</xdr:rowOff>
        </xdr:from>
        <xdr:to>
          <xdr:col>5</xdr:col>
          <xdr:colOff>1714500</xdr:colOff>
          <xdr:row>78</xdr:row>
          <xdr:rowOff>2190750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55074805-CFB9-4AB9-A641-7A787A89E8D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78</xdr:row>
          <xdr:rowOff>1095375</xdr:rowOff>
        </xdr:from>
        <xdr:to>
          <xdr:col>7</xdr:col>
          <xdr:colOff>1552575</xdr:colOff>
          <xdr:row>78</xdr:row>
          <xdr:rowOff>2114550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74FC10A7-E2F0-4243-ACB4-DB88042ECC1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2024062</xdr:colOff>
      <xdr:row>79</xdr:row>
      <xdr:rowOff>57151</xdr:rowOff>
    </xdr:from>
    <xdr:to>
      <xdr:col>5</xdr:col>
      <xdr:colOff>4010025</xdr:colOff>
      <xdr:row>80</xdr:row>
      <xdr:rowOff>0</xdr:rowOff>
    </xdr:to>
    <xdr:cxnSp macro="">
      <xdr:nvCxnSpPr>
        <xdr:cNvPr id="111" name="Connecteur droit 110">
          <a:extLst>
            <a:ext uri="{FF2B5EF4-FFF2-40B4-BE49-F238E27FC236}">
              <a16:creationId xmlns:a16="http://schemas.microsoft.com/office/drawing/2014/main" id="{9AFE670B-9653-4A19-83A2-D837B781D722}"/>
            </a:ext>
          </a:extLst>
        </xdr:cNvPr>
        <xdr:cNvCxnSpPr/>
      </xdr:nvCxnSpPr>
      <xdr:spPr>
        <a:xfrm flipV="1">
          <a:off x="11577637" y="130797301"/>
          <a:ext cx="9415463" cy="35718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81</xdr:row>
      <xdr:rowOff>0</xdr:rowOff>
    </xdr:from>
    <xdr:to>
      <xdr:col>6</xdr:col>
      <xdr:colOff>0</xdr:colOff>
      <xdr:row>82</xdr:row>
      <xdr:rowOff>23812</xdr:rowOff>
    </xdr:to>
    <xdr:cxnSp macro="">
      <xdr:nvCxnSpPr>
        <xdr:cNvPr id="112" name="Connecteur droit 111">
          <a:extLst>
            <a:ext uri="{FF2B5EF4-FFF2-40B4-BE49-F238E27FC236}">
              <a16:creationId xmlns:a16="http://schemas.microsoft.com/office/drawing/2014/main" id="{E0787835-0B79-4166-95E0-542CBC962378}"/>
            </a:ext>
          </a:extLst>
        </xdr:cNvPr>
        <xdr:cNvCxnSpPr/>
      </xdr:nvCxnSpPr>
      <xdr:spPr>
        <a:xfrm flipV="1">
          <a:off x="11601449" y="135607425"/>
          <a:ext cx="9401176" cy="40052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3219450</xdr:colOff>
          <xdr:row>83</xdr:row>
          <xdr:rowOff>1838325</xdr:rowOff>
        </xdr:from>
        <xdr:to>
          <xdr:col>8</xdr:col>
          <xdr:colOff>4619625</xdr:colOff>
          <xdr:row>83</xdr:row>
          <xdr:rowOff>2524125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2C0CD684-2431-41A9-98B1-ED80DE3F78EF}"/>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71437</xdr:colOff>
      <xdr:row>15</xdr:row>
      <xdr:rowOff>1023937</xdr:rowOff>
    </xdr:from>
    <xdr:to>
      <xdr:col>6</xdr:col>
      <xdr:colOff>785812</xdr:colOff>
      <xdr:row>23</xdr:row>
      <xdr:rowOff>23812</xdr:rowOff>
    </xdr:to>
    <xdr:sp macro="" textlink="">
      <xdr:nvSpPr>
        <xdr:cNvPr id="114" name="Accolade fermante 113">
          <a:extLst>
            <a:ext uri="{FF2B5EF4-FFF2-40B4-BE49-F238E27FC236}">
              <a16:creationId xmlns:a16="http://schemas.microsoft.com/office/drawing/2014/main" id="{B93DBD18-57F5-4B16-9857-0F4C4F1241D1}"/>
            </a:ext>
          </a:extLst>
        </xdr:cNvPr>
        <xdr:cNvSpPr/>
      </xdr:nvSpPr>
      <xdr:spPr>
        <a:xfrm>
          <a:off x="21074062" y="11063287"/>
          <a:ext cx="714375" cy="5381625"/>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3723409</xdr:colOff>
      <xdr:row>7</xdr:row>
      <xdr:rowOff>329046</xdr:rowOff>
    </xdr:from>
    <xdr:ext cx="184731" cy="264560"/>
    <xdr:sp macro="" textlink="">
      <xdr:nvSpPr>
        <xdr:cNvPr id="2" name="ZoneTexte 1">
          <a:extLst>
            <a:ext uri="{FF2B5EF4-FFF2-40B4-BE49-F238E27FC236}">
              <a16:creationId xmlns:a16="http://schemas.microsoft.com/office/drawing/2014/main" id="{712493C1-F1F2-4185-8237-083201A0F177}"/>
            </a:ext>
          </a:extLst>
        </xdr:cNvPr>
        <xdr:cNvSpPr txBox="1"/>
      </xdr:nvSpPr>
      <xdr:spPr>
        <a:xfrm>
          <a:off x="20706484" y="3862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5</xdr:col>
      <xdr:colOff>3723409</xdr:colOff>
      <xdr:row>7</xdr:row>
      <xdr:rowOff>329046</xdr:rowOff>
    </xdr:from>
    <xdr:ext cx="184731" cy="264560"/>
    <xdr:sp macro="" textlink="">
      <xdr:nvSpPr>
        <xdr:cNvPr id="3" name="ZoneTexte 2">
          <a:extLst>
            <a:ext uri="{FF2B5EF4-FFF2-40B4-BE49-F238E27FC236}">
              <a16:creationId xmlns:a16="http://schemas.microsoft.com/office/drawing/2014/main" id="{2D40428E-86EB-43DC-8F56-B10607B404F8}"/>
            </a:ext>
          </a:extLst>
        </xdr:cNvPr>
        <xdr:cNvSpPr txBox="1"/>
      </xdr:nvSpPr>
      <xdr:spPr>
        <a:xfrm>
          <a:off x="20706484" y="3862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mc:AlternateContent xmlns:mc="http://schemas.openxmlformats.org/markup-compatibility/2006">
    <mc:Choice xmlns:a14="http://schemas.microsoft.com/office/drawing/2010/main" Requires="a14">
      <xdr:twoCellAnchor editAs="oneCell">
        <xdr:from>
          <xdr:col>6</xdr:col>
          <xdr:colOff>3676650</xdr:colOff>
          <xdr:row>31</xdr:row>
          <xdr:rowOff>1428750</xdr:rowOff>
        </xdr:from>
        <xdr:to>
          <xdr:col>7</xdr:col>
          <xdr:colOff>190500</xdr:colOff>
          <xdr:row>31</xdr:row>
          <xdr:rowOff>2190750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5EF276E4-7393-4D14-AA28-112E39D751D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2505075</xdr:colOff>
          <xdr:row>33</xdr:row>
          <xdr:rowOff>371475</xdr:rowOff>
        </xdr:from>
        <xdr:to>
          <xdr:col>8</xdr:col>
          <xdr:colOff>3333750</xdr:colOff>
          <xdr:row>33</xdr:row>
          <xdr:rowOff>1028700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292F4CD0-0B0B-40F4-A4C0-F8E19AF164C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4105275</xdr:colOff>
          <xdr:row>34</xdr:row>
          <xdr:rowOff>1362075</xdr:rowOff>
        </xdr:from>
        <xdr:to>
          <xdr:col>4</xdr:col>
          <xdr:colOff>5286375</xdr:colOff>
          <xdr:row>34</xdr:row>
          <xdr:rowOff>1952625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1E614850-2C9B-4B00-B6E5-BF0E8A3EE0A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34</xdr:row>
          <xdr:rowOff>1266825</xdr:rowOff>
        </xdr:from>
        <xdr:to>
          <xdr:col>8</xdr:col>
          <xdr:colOff>142875</xdr:colOff>
          <xdr:row>34</xdr:row>
          <xdr:rowOff>1905000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4422DBFA-BC84-45C1-AD72-72EA47ED167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4057650</xdr:colOff>
          <xdr:row>40</xdr:row>
          <xdr:rowOff>2409825</xdr:rowOff>
        </xdr:from>
        <xdr:to>
          <xdr:col>4</xdr:col>
          <xdr:colOff>4667250</xdr:colOff>
          <xdr:row>40</xdr:row>
          <xdr:rowOff>3095625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DE292311-33FF-4CB1-830F-BEC0DB01E07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2667000</xdr:colOff>
          <xdr:row>40</xdr:row>
          <xdr:rowOff>2609850</xdr:rowOff>
        </xdr:from>
        <xdr:to>
          <xdr:col>8</xdr:col>
          <xdr:colOff>3505200</xdr:colOff>
          <xdr:row>40</xdr:row>
          <xdr:rowOff>3219450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BD88D653-1D31-4EF6-8AD6-AE1651324C7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2438400</xdr:colOff>
          <xdr:row>41</xdr:row>
          <xdr:rowOff>2047875</xdr:rowOff>
        </xdr:from>
        <xdr:to>
          <xdr:col>8</xdr:col>
          <xdr:colOff>3905250</xdr:colOff>
          <xdr:row>41</xdr:row>
          <xdr:rowOff>2762250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E0E86AE0-407D-43AC-AE1C-F0A861E875B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4105275</xdr:colOff>
          <xdr:row>41</xdr:row>
          <xdr:rowOff>3124200</xdr:rowOff>
        </xdr:from>
        <xdr:to>
          <xdr:col>5</xdr:col>
          <xdr:colOff>523875</xdr:colOff>
          <xdr:row>41</xdr:row>
          <xdr:rowOff>3905250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56EE1FAE-1B36-4FEB-99C5-6E295FDD5F7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1304925</xdr:colOff>
          <xdr:row>43</xdr:row>
          <xdr:rowOff>3124200</xdr:rowOff>
        </xdr:from>
        <xdr:to>
          <xdr:col>8</xdr:col>
          <xdr:colOff>2476500</xdr:colOff>
          <xdr:row>43</xdr:row>
          <xdr:rowOff>3810000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5281F540-792B-4AC1-9FEC-C58AB5D47B9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1857375</xdr:colOff>
          <xdr:row>44</xdr:row>
          <xdr:rowOff>2619375</xdr:rowOff>
        </xdr:from>
        <xdr:to>
          <xdr:col>8</xdr:col>
          <xdr:colOff>3143250</xdr:colOff>
          <xdr:row>44</xdr:row>
          <xdr:rowOff>3571875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F1395A0D-A34E-4887-9BE4-08D0674E807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4276725</xdr:colOff>
          <xdr:row>44</xdr:row>
          <xdr:rowOff>2476500</xdr:rowOff>
        </xdr:from>
        <xdr:to>
          <xdr:col>5</xdr:col>
          <xdr:colOff>428625</xdr:colOff>
          <xdr:row>44</xdr:row>
          <xdr:rowOff>3429000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1210B1B6-832E-447C-922F-4572A907779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4029075</xdr:colOff>
          <xdr:row>45</xdr:row>
          <xdr:rowOff>2495550</xdr:rowOff>
        </xdr:from>
        <xdr:to>
          <xdr:col>5</xdr:col>
          <xdr:colOff>190500</xdr:colOff>
          <xdr:row>45</xdr:row>
          <xdr:rowOff>3429000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28386EA-BDD9-4591-81DC-33651DEF71AF}"/>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1571625</xdr:colOff>
          <xdr:row>45</xdr:row>
          <xdr:rowOff>2066925</xdr:rowOff>
        </xdr:from>
        <xdr:to>
          <xdr:col>8</xdr:col>
          <xdr:colOff>2933700</xdr:colOff>
          <xdr:row>45</xdr:row>
          <xdr:rowOff>2743200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808FCAFD-80FD-47C9-BD40-42E76540963A}"/>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1866900</xdr:colOff>
          <xdr:row>46</xdr:row>
          <xdr:rowOff>1381125</xdr:rowOff>
        </xdr:from>
        <xdr:to>
          <xdr:col>8</xdr:col>
          <xdr:colOff>3190875</xdr:colOff>
          <xdr:row>46</xdr:row>
          <xdr:rowOff>2238375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E634BA90-62CD-486B-AC70-86A501568FE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47</xdr:row>
          <xdr:rowOff>476250</xdr:rowOff>
        </xdr:from>
        <xdr:to>
          <xdr:col>6</xdr:col>
          <xdr:colOff>1524000</xdr:colOff>
          <xdr:row>47</xdr:row>
          <xdr:rowOff>1238250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2ACB00C1-DAAF-44AD-B456-99AD52B28DAF}"/>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4171950</xdr:colOff>
          <xdr:row>32</xdr:row>
          <xdr:rowOff>1619250</xdr:rowOff>
        </xdr:from>
        <xdr:to>
          <xdr:col>4</xdr:col>
          <xdr:colOff>4762500</xdr:colOff>
          <xdr:row>32</xdr:row>
          <xdr:rowOff>2238375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E4C1BA8C-183D-47D9-88E3-7D1BF3C8590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36</xdr:row>
          <xdr:rowOff>1609725</xdr:rowOff>
        </xdr:from>
        <xdr:to>
          <xdr:col>7</xdr:col>
          <xdr:colOff>952500</xdr:colOff>
          <xdr:row>36</xdr:row>
          <xdr:rowOff>2266950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1BFF89A5-B359-400E-B245-57DC8831931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4171950</xdr:colOff>
          <xdr:row>37</xdr:row>
          <xdr:rowOff>3448050</xdr:rowOff>
        </xdr:from>
        <xdr:to>
          <xdr:col>4</xdr:col>
          <xdr:colOff>5048250</xdr:colOff>
          <xdr:row>37</xdr:row>
          <xdr:rowOff>4171950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91AE8859-B32C-4CFB-B136-2F2069297F7F}"/>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38</xdr:row>
          <xdr:rowOff>3971925</xdr:rowOff>
        </xdr:from>
        <xdr:to>
          <xdr:col>8</xdr:col>
          <xdr:colOff>1000125</xdr:colOff>
          <xdr:row>38</xdr:row>
          <xdr:rowOff>4505325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C25BCE59-AAF7-4E26-9162-7F46E93F1EB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3876675</xdr:colOff>
          <xdr:row>39</xdr:row>
          <xdr:rowOff>2733675</xdr:rowOff>
        </xdr:from>
        <xdr:to>
          <xdr:col>4</xdr:col>
          <xdr:colOff>4743450</xdr:colOff>
          <xdr:row>39</xdr:row>
          <xdr:rowOff>3619500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E18EB449-668A-4888-9450-E6157D92475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54</xdr:row>
      <xdr:rowOff>0</xdr:rowOff>
    </xdr:from>
    <xdr:to>
      <xdr:col>5</xdr:col>
      <xdr:colOff>3994006</xdr:colOff>
      <xdr:row>54</xdr:row>
      <xdr:rowOff>1619250</xdr:rowOff>
    </xdr:to>
    <xdr:cxnSp macro="">
      <xdr:nvCxnSpPr>
        <xdr:cNvPr id="24" name="Connecteur droit 23">
          <a:extLst>
            <a:ext uri="{FF2B5EF4-FFF2-40B4-BE49-F238E27FC236}">
              <a16:creationId xmlns:a16="http://schemas.microsoft.com/office/drawing/2014/main" id="{9201B8D9-0A46-4A93-A321-D165760150AF}"/>
            </a:ext>
          </a:extLst>
        </xdr:cNvPr>
        <xdr:cNvCxnSpPr/>
      </xdr:nvCxnSpPr>
      <xdr:spPr>
        <a:xfrm flipV="1">
          <a:off x="11601450" y="88877775"/>
          <a:ext cx="9375631" cy="1619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58448</xdr:colOff>
      <xdr:row>56</xdr:row>
      <xdr:rowOff>23812</xdr:rowOff>
    </xdr:from>
    <xdr:to>
      <xdr:col>6</xdr:col>
      <xdr:colOff>71437</xdr:colOff>
      <xdr:row>56</xdr:row>
      <xdr:rowOff>1602799</xdr:rowOff>
    </xdr:to>
    <xdr:cxnSp macro="">
      <xdr:nvCxnSpPr>
        <xdr:cNvPr id="25" name="Connecteur droit 24">
          <a:extLst>
            <a:ext uri="{FF2B5EF4-FFF2-40B4-BE49-F238E27FC236}">
              <a16:creationId xmlns:a16="http://schemas.microsoft.com/office/drawing/2014/main" id="{434D6A1B-765A-4744-B743-7734C8B1756D}"/>
            </a:ext>
          </a:extLst>
        </xdr:cNvPr>
        <xdr:cNvCxnSpPr/>
      </xdr:nvCxnSpPr>
      <xdr:spPr>
        <a:xfrm flipV="1">
          <a:off x="11659898" y="95721487"/>
          <a:ext cx="9414164" cy="157898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67</xdr:row>
      <xdr:rowOff>0</xdr:rowOff>
    </xdr:from>
    <xdr:to>
      <xdr:col>5</xdr:col>
      <xdr:colOff>3994006</xdr:colOff>
      <xdr:row>68</xdr:row>
      <xdr:rowOff>19050</xdr:rowOff>
    </xdr:to>
    <xdr:cxnSp macro="">
      <xdr:nvCxnSpPr>
        <xdr:cNvPr id="26" name="Connecteur droit 25">
          <a:extLst>
            <a:ext uri="{FF2B5EF4-FFF2-40B4-BE49-F238E27FC236}">
              <a16:creationId xmlns:a16="http://schemas.microsoft.com/office/drawing/2014/main" id="{1F1987A9-EFCD-4656-AB75-2504A9DAB1AB}"/>
            </a:ext>
          </a:extLst>
        </xdr:cNvPr>
        <xdr:cNvCxnSpPr/>
      </xdr:nvCxnSpPr>
      <xdr:spPr>
        <a:xfrm flipV="1">
          <a:off x="11696700" y="119995950"/>
          <a:ext cx="9280381" cy="1257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15153</xdr:colOff>
      <xdr:row>69</xdr:row>
      <xdr:rowOff>47624</xdr:rowOff>
    </xdr:from>
    <xdr:to>
      <xdr:col>5</xdr:col>
      <xdr:colOff>4000499</xdr:colOff>
      <xdr:row>69</xdr:row>
      <xdr:rowOff>2935432</xdr:rowOff>
    </xdr:to>
    <xdr:cxnSp macro="">
      <xdr:nvCxnSpPr>
        <xdr:cNvPr id="27" name="Connecteur droit 26">
          <a:extLst>
            <a:ext uri="{FF2B5EF4-FFF2-40B4-BE49-F238E27FC236}">
              <a16:creationId xmlns:a16="http://schemas.microsoft.com/office/drawing/2014/main" id="{74495101-A86A-4893-9702-B1A6584E2174}"/>
            </a:ext>
          </a:extLst>
        </xdr:cNvPr>
        <xdr:cNvCxnSpPr/>
      </xdr:nvCxnSpPr>
      <xdr:spPr>
        <a:xfrm flipV="1">
          <a:off x="11616603" y="125263274"/>
          <a:ext cx="9366971" cy="28878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70</xdr:row>
      <xdr:rowOff>119063</xdr:rowOff>
    </xdr:from>
    <xdr:to>
      <xdr:col>6</xdr:col>
      <xdr:colOff>0</xdr:colOff>
      <xdr:row>71</xdr:row>
      <xdr:rowOff>23812</xdr:rowOff>
    </xdr:to>
    <xdr:cxnSp macro="">
      <xdr:nvCxnSpPr>
        <xdr:cNvPr id="28" name="Connecteur droit 27">
          <a:extLst>
            <a:ext uri="{FF2B5EF4-FFF2-40B4-BE49-F238E27FC236}">
              <a16:creationId xmlns:a16="http://schemas.microsoft.com/office/drawing/2014/main" id="{3691B62A-4F23-49BF-AA3C-03189B23A336}"/>
            </a:ext>
          </a:extLst>
        </xdr:cNvPr>
        <xdr:cNvCxnSpPr/>
      </xdr:nvCxnSpPr>
      <xdr:spPr>
        <a:xfrm flipV="1">
          <a:off x="11601449" y="128306513"/>
          <a:ext cx="9401176" cy="25145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771525</xdr:colOff>
          <xdr:row>31</xdr:row>
          <xdr:rowOff>990600</xdr:rowOff>
        </xdr:from>
        <xdr:to>
          <xdr:col>3</xdr:col>
          <xdr:colOff>1314450</xdr:colOff>
          <xdr:row>31</xdr:row>
          <xdr:rowOff>1571625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7EF82625-CF2F-456C-BADA-A99E509CE80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32</xdr:row>
          <xdr:rowOff>1247775</xdr:rowOff>
        </xdr:from>
        <xdr:to>
          <xdr:col>3</xdr:col>
          <xdr:colOff>1524000</xdr:colOff>
          <xdr:row>32</xdr:row>
          <xdr:rowOff>1809750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EF103FF5-A119-4CF6-A00B-D020198A79D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866775</xdr:colOff>
          <xdr:row>33</xdr:row>
          <xdr:rowOff>361950</xdr:rowOff>
        </xdr:from>
        <xdr:to>
          <xdr:col>3</xdr:col>
          <xdr:colOff>1428750</xdr:colOff>
          <xdr:row>33</xdr:row>
          <xdr:rowOff>904875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725AC26E-672A-4CCC-BECA-252CA62A71E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34</xdr:row>
          <xdr:rowOff>914400</xdr:rowOff>
        </xdr:from>
        <xdr:to>
          <xdr:col>3</xdr:col>
          <xdr:colOff>1428750</xdr:colOff>
          <xdr:row>34</xdr:row>
          <xdr:rowOff>1476375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FE3B48BE-B9F4-4A86-B9E6-4918361D5AF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36</xdr:row>
          <xdr:rowOff>723900</xdr:rowOff>
        </xdr:from>
        <xdr:to>
          <xdr:col>3</xdr:col>
          <xdr:colOff>1381125</xdr:colOff>
          <xdr:row>36</xdr:row>
          <xdr:rowOff>1524000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D2C38F15-F9E4-45DB-96A1-707B355E695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37</xdr:row>
          <xdr:rowOff>666750</xdr:rowOff>
        </xdr:from>
        <xdr:to>
          <xdr:col>3</xdr:col>
          <xdr:colOff>1476375</xdr:colOff>
          <xdr:row>37</xdr:row>
          <xdr:rowOff>1666875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E69039BB-816E-4849-B39F-6AD44C32827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38</xdr:row>
          <xdr:rowOff>819150</xdr:rowOff>
        </xdr:from>
        <xdr:to>
          <xdr:col>3</xdr:col>
          <xdr:colOff>1571625</xdr:colOff>
          <xdr:row>38</xdr:row>
          <xdr:rowOff>1666875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C5EF0031-73D2-449D-8702-1A7AEEEBD40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39</xdr:row>
          <xdr:rowOff>771525</xdr:rowOff>
        </xdr:from>
        <xdr:to>
          <xdr:col>3</xdr:col>
          <xdr:colOff>1600200</xdr:colOff>
          <xdr:row>39</xdr:row>
          <xdr:rowOff>1571625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96E8D93B-6E2A-4B3F-9272-CB2F310F39B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39</xdr:row>
          <xdr:rowOff>3629025</xdr:rowOff>
        </xdr:from>
        <xdr:to>
          <xdr:col>8</xdr:col>
          <xdr:colOff>1524000</xdr:colOff>
          <xdr:row>39</xdr:row>
          <xdr:rowOff>4457700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38D65373-5ADC-4577-B6D9-FE970C77DE3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1381125</xdr:rowOff>
        </xdr:from>
        <xdr:to>
          <xdr:col>3</xdr:col>
          <xdr:colOff>1762125</xdr:colOff>
          <xdr:row>40</xdr:row>
          <xdr:rowOff>2047875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4F68BFD1-A1A3-49B4-A0FE-D0754C73557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41</xdr:row>
          <xdr:rowOff>1733550</xdr:rowOff>
        </xdr:from>
        <xdr:to>
          <xdr:col>3</xdr:col>
          <xdr:colOff>1143000</xdr:colOff>
          <xdr:row>41</xdr:row>
          <xdr:rowOff>2571750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1E4E8A89-11C0-46C2-8A7A-A9449067E01A}"/>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43</xdr:row>
          <xdr:rowOff>1714500</xdr:rowOff>
        </xdr:from>
        <xdr:to>
          <xdr:col>3</xdr:col>
          <xdr:colOff>1428750</xdr:colOff>
          <xdr:row>43</xdr:row>
          <xdr:rowOff>2571750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40DC874B-8A96-4B1D-8B74-DFE03593A60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44</xdr:row>
          <xdr:rowOff>1409700</xdr:rowOff>
        </xdr:from>
        <xdr:to>
          <xdr:col>3</xdr:col>
          <xdr:colOff>1619250</xdr:colOff>
          <xdr:row>44</xdr:row>
          <xdr:rowOff>2190750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9097BEAB-4065-459A-9BFF-2D50FC28281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45</xdr:row>
          <xdr:rowOff>1638300</xdr:rowOff>
        </xdr:from>
        <xdr:to>
          <xdr:col>3</xdr:col>
          <xdr:colOff>1571625</xdr:colOff>
          <xdr:row>45</xdr:row>
          <xdr:rowOff>2381250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791429BE-F11B-4B03-9358-25E0F37D99C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46</xdr:row>
          <xdr:rowOff>1028700</xdr:rowOff>
        </xdr:from>
        <xdr:to>
          <xdr:col>3</xdr:col>
          <xdr:colOff>1428750</xdr:colOff>
          <xdr:row>46</xdr:row>
          <xdr:rowOff>1809750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FAABA68E-5E72-4B67-AA47-25EC684B6ED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47</xdr:row>
          <xdr:rowOff>790575</xdr:rowOff>
        </xdr:from>
        <xdr:to>
          <xdr:col>3</xdr:col>
          <xdr:colOff>1428750</xdr:colOff>
          <xdr:row>47</xdr:row>
          <xdr:rowOff>1619250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89EC51D5-086C-4E38-BF97-770198CE38F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49</xdr:row>
          <xdr:rowOff>990600</xdr:rowOff>
        </xdr:from>
        <xdr:to>
          <xdr:col>3</xdr:col>
          <xdr:colOff>1524000</xdr:colOff>
          <xdr:row>49</xdr:row>
          <xdr:rowOff>1714500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B1EC7AE-B7C6-4124-A0FD-B5D2A612CCBC}"/>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49</xdr:row>
          <xdr:rowOff>1495425</xdr:rowOff>
        </xdr:from>
        <xdr:to>
          <xdr:col>7</xdr:col>
          <xdr:colOff>1190625</xdr:colOff>
          <xdr:row>49</xdr:row>
          <xdr:rowOff>2190750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2C1FE62A-19D4-4A40-A97D-3F9803163BA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52</xdr:row>
          <xdr:rowOff>695325</xdr:rowOff>
        </xdr:from>
        <xdr:to>
          <xdr:col>3</xdr:col>
          <xdr:colOff>1619250</xdr:colOff>
          <xdr:row>52</xdr:row>
          <xdr:rowOff>1762125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5EE49453-C1FC-480F-A381-484FA69141CC}"/>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4400550</xdr:colOff>
          <xdr:row>52</xdr:row>
          <xdr:rowOff>1685925</xdr:rowOff>
        </xdr:from>
        <xdr:to>
          <xdr:col>5</xdr:col>
          <xdr:colOff>552450</xdr:colOff>
          <xdr:row>52</xdr:row>
          <xdr:rowOff>2476500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9243260A-70C3-47C3-863F-5C8AC98BDF5F}"/>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54</xdr:row>
          <xdr:rowOff>581025</xdr:rowOff>
        </xdr:from>
        <xdr:to>
          <xdr:col>3</xdr:col>
          <xdr:colOff>1666875</xdr:colOff>
          <xdr:row>54</xdr:row>
          <xdr:rowOff>1171575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57CD47A8-34EE-411C-87D2-FAB4EF6B253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55</xdr:row>
          <xdr:rowOff>1114425</xdr:rowOff>
        </xdr:from>
        <xdr:to>
          <xdr:col>3</xdr:col>
          <xdr:colOff>1476375</xdr:colOff>
          <xdr:row>55</xdr:row>
          <xdr:rowOff>2076450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FF7CEBD8-2AF1-419D-A7F0-C610AA0CF92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2828925</xdr:colOff>
          <xdr:row>55</xdr:row>
          <xdr:rowOff>247650</xdr:rowOff>
        </xdr:from>
        <xdr:to>
          <xdr:col>8</xdr:col>
          <xdr:colOff>3857625</xdr:colOff>
          <xdr:row>55</xdr:row>
          <xdr:rowOff>1266825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18897654-ACC6-4B0B-AD1E-FC9B9A6D5DFE}"/>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54</xdr:row>
          <xdr:rowOff>838200</xdr:rowOff>
        </xdr:from>
        <xdr:to>
          <xdr:col>7</xdr:col>
          <xdr:colOff>1285875</xdr:colOff>
          <xdr:row>54</xdr:row>
          <xdr:rowOff>1428750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D7A12D08-4BD9-4B40-96F0-25FB69E20DBB}"/>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56</xdr:row>
          <xdr:rowOff>276225</xdr:rowOff>
        </xdr:from>
        <xdr:to>
          <xdr:col>3</xdr:col>
          <xdr:colOff>1600200</xdr:colOff>
          <xdr:row>56</xdr:row>
          <xdr:rowOff>1190625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B6219EC5-8916-41F3-855C-145CEFDADDFE}"/>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1609725</xdr:colOff>
          <xdr:row>56</xdr:row>
          <xdr:rowOff>276225</xdr:rowOff>
        </xdr:from>
        <xdr:to>
          <xdr:col>8</xdr:col>
          <xdr:colOff>2524125</xdr:colOff>
          <xdr:row>56</xdr:row>
          <xdr:rowOff>1314450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49CAB74D-D594-487B-8D2B-99CC6D61C98D}"/>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66</xdr:row>
          <xdr:rowOff>1123950</xdr:rowOff>
        </xdr:from>
        <xdr:to>
          <xdr:col>3</xdr:col>
          <xdr:colOff>1457325</xdr:colOff>
          <xdr:row>66</xdr:row>
          <xdr:rowOff>2076450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4FD108AC-1198-43DD-86B4-A47CBC00E7B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2695575</xdr:colOff>
          <xdr:row>66</xdr:row>
          <xdr:rowOff>1914525</xdr:rowOff>
        </xdr:from>
        <xdr:to>
          <xdr:col>8</xdr:col>
          <xdr:colOff>3476625</xdr:colOff>
          <xdr:row>66</xdr:row>
          <xdr:rowOff>2743200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68757ACF-7E8C-44B0-B7AD-FBBCA60760D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67</xdr:row>
          <xdr:rowOff>266700</xdr:rowOff>
        </xdr:from>
        <xdr:to>
          <xdr:col>3</xdr:col>
          <xdr:colOff>1619250</xdr:colOff>
          <xdr:row>67</xdr:row>
          <xdr:rowOff>1028700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CB3A378F-CE1E-4548-961C-8C4025CF9A1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2228850</xdr:colOff>
          <xdr:row>67</xdr:row>
          <xdr:rowOff>552450</xdr:rowOff>
        </xdr:from>
        <xdr:to>
          <xdr:col>8</xdr:col>
          <xdr:colOff>4048125</xdr:colOff>
          <xdr:row>67</xdr:row>
          <xdr:rowOff>1095375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FE0BE902-19D8-48C1-A678-3F434ABD26DE}"/>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68</xdr:row>
          <xdr:rowOff>1590675</xdr:rowOff>
        </xdr:from>
        <xdr:to>
          <xdr:col>3</xdr:col>
          <xdr:colOff>1409700</xdr:colOff>
          <xdr:row>68</xdr:row>
          <xdr:rowOff>2600325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C5A3FFB6-9FBA-42F3-9350-4C0DB3E314B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2419350</xdr:colOff>
          <xdr:row>68</xdr:row>
          <xdr:rowOff>1933575</xdr:rowOff>
        </xdr:from>
        <xdr:to>
          <xdr:col>8</xdr:col>
          <xdr:colOff>3476625</xdr:colOff>
          <xdr:row>68</xdr:row>
          <xdr:rowOff>2933700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3DFEB951-8C9E-4630-BA0F-C17A3DB394BF}"/>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69</xdr:row>
          <xdr:rowOff>933450</xdr:rowOff>
        </xdr:from>
        <xdr:to>
          <xdr:col>3</xdr:col>
          <xdr:colOff>1619250</xdr:colOff>
          <xdr:row>69</xdr:row>
          <xdr:rowOff>1857375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145F5A5C-2088-4A0F-A60F-BCC314AD611E}"/>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2971800</xdr:colOff>
          <xdr:row>69</xdr:row>
          <xdr:rowOff>1704975</xdr:rowOff>
        </xdr:from>
        <xdr:to>
          <xdr:col>8</xdr:col>
          <xdr:colOff>4619625</xdr:colOff>
          <xdr:row>69</xdr:row>
          <xdr:rowOff>2409825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3430D26D-1FAF-4C5B-A141-4702BB7E8FB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70</xdr:row>
          <xdr:rowOff>542925</xdr:rowOff>
        </xdr:from>
        <xdr:to>
          <xdr:col>3</xdr:col>
          <xdr:colOff>1647825</xdr:colOff>
          <xdr:row>70</xdr:row>
          <xdr:rowOff>1409700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90013B1C-B3FC-4BA3-AD31-C84758DBB9DA}"/>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52386</xdr:colOff>
      <xdr:row>31</xdr:row>
      <xdr:rowOff>54428</xdr:rowOff>
    </xdr:from>
    <xdr:to>
      <xdr:col>5</xdr:col>
      <xdr:colOff>3986893</xdr:colOff>
      <xdr:row>31</xdr:row>
      <xdr:rowOff>2428874</xdr:rowOff>
    </xdr:to>
    <xdr:cxnSp macro="">
      <xdr:nvCxnSpPr>
        <xdr:cNvPr id="64" name="Connecteur droit 63">
          <a:extLst>
            <a:ext uri="{FF2B5EF4-FFF2-40B4-BE49-F238E27FC236}">
              <a16:creationId xmlns:a16="http://schemas.microsoft.com/office/drawing/2014/main" id="{1DB8F9A5-1B1C-4964-BF14-0598A1992227}"/>
            </a:ext>
          </a:extLst>
        </xdr:cNvPr>
        <xdr:cNvCxnSpPr/>
      </xdr:nvCxnSpPr>
      <xdr:spPr>
        <a:xfrm flipV="1">
          <a:off x="11653836" y="24238403"/>
          <a:ext cx="9316132" cy="237444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xdr:colOff>
      <xdr:row>32</xdr:row>
      <xdr:rowOff>13607</xdr:rowOff>
    </xdr:from>
    <xdr:to>
      <xdr:col>9</xdr:col>
      <xdr:colOff>0</xdr:colOff>
      <xdr:row>32</xdr:row>
      <xdr:rowOff>2479901</xdr:rowOff>
    </xdr:to>
    <xdr:cxnSp macro="">
      <xdr:nvCxnSpPr>
        <xdr:cNvPr id="65" name="Connecteur droit 64">
          <a:extLst>
            <a:ext uri="{FF2B5EF4-FFF2-40B4-BE49-F238E27FC236}">
              <a16:creationId xmlns:a16="http://schemas.microsoft.com/office/drawing/2014/main" id="{3B17BA8B-2CBD-4300-A749-2BB9EB1DC468}"/>
            </a:ext>
          </a:extLst>
        </xdr:cNvPr>
        <xdr:cNvCxnSpPr/>
      </xdr:nvCxnSpPr>
      <xdr:spPr>
        <a:xfrm flipV="1">
          <a:off x="21003985" y="26683607"/>
          <a:ext cx="10990490" cy="246629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31296</xdr:colOff>
      <xdr:row>33</xdr:row>
      <xdr:rowOff>40821</xdr:rowOff>
    </xdr:from>
    <xdr:to>
      <xdr:col>5</xdr:col>
      <xdr:colOff>4000500</xdr:colOff>
      <xdr:row>33</xdr:row>
      <xdr:rowOff>1407658</xdr:rowOff>
    </xdr:to>
    <xdr:cxnSp macro="">
      <xdr:nvCxnSpPr>
        <xdr:cNvPr id="66" name="Connecteur droit 65">
          <a:extLst>
            <a:ext uri="{FF2B5EF4-FFF2-40B4-BE49-F238E27FC236}">
              <a16:creationId xmlns:a16="http://schemas.microsoft.com/office/drawing/2014/main" id="{C73CC18B-574E-4EA8-88B3-9B01682C6F9A}"/>
            </a:ext>
          </a:extLst>
        </xdr:cNvPr>
        <xdr:cNvCxnSpPr/>
      </xdr:nvCxnSpPr>
      <xdr:spPr>
        <a:xfrm flipV="1">
          <a:off x="11632746" y="29196846"/>
          <a:ext cx="9350829" cy="13668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4029075</xdr:colOff>
          <xdr:row>36</xdr:row>
          <xdr:rowOff>1504950</xdr:rowOff>
        </xdr:from>
        <xdr:to>
          <xdr:col>4</xdr:col>
          <xdr:colOff>4667250</xdr:colOff>
          <xdr:row>36</xdr:row>
          <xdr:rowOff>2124075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9D579EC3-74AE-42D7-A68B-E65200F47E5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37</xdr:row>
          <xdr:rowOff>3743325</xdr:rowOff>
        </xdr:from>
        <xdr:to>
          <xdr:col>8</xdr:col>
          <xdr:colOff>1457325</xdr:colOff>
          <xdr:row>37</xdr:row>
          <xdr:rowOff>4410075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C4B1AA4B-8871-4463-AF22-14425A3BC28F}"/>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4381500</xdr:colOff>
          <xdr:row>38</xdr:row>
          <xdr:rowOff>3505200</xdr:rowOff>
        </xdr:from>
        <xdr:to>
          <xdr:col>4</xdr:col>
          <xdr:colOff>5314950</xdr:colOff>
          <xdr:row>38</xdr:row>
          <xdr:rowOff>4362450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73600C17-556A-4C5D-9AC4-4662386AD55E}"/>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17689</xdr:colOff>
      <xdr:row>43</xdr:row>
      <xdr:rowOff>71437</xdr:rowOff>
    </xdr:from>
    <xdr:to>
      <xdr:col>6</xdr:col>
      <xdr:colOff>0</xdr:colOff>
      <xdr:row>43</xdr:row>
      <xdr:rowOff>4108677</xdr:rowOff>
    </xdr:to>
    <xdr:cxnSp macro="">
      <xdr:nvCxnSpPr>
        <xdr:cNvPr id="70" name="Connecteur droit 69">
          <a:extLst>
            <a:ext uri="{FF2B5EF4-FFF2-40B4-BE49-F238E27FC236}">
              <a16:creationId xmlns:a16="http://schemas.microsoft.com/office/drawing/2014/main" id="{D88C520A-3FD8-497C-8290-705F189CCF1D}"/>
            </a:ext>
          </a:extLst>
        </xdr:cNvPr>
        <xdr:cNvCxnSpPr/>
      </xdr:nvCxnSpPr>
      <xdr:spPr>
        <a:xfrm flipV="1">
          <a:off x="11619139" y="59564587"/>
          <a:ext cx="9383486" cy="40372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13854</xdr:colOff>
      <xdr:row>46</xdr:row>
      <xdr:rowOff>47624</xdr:rowOff>
    </xdr:from>
    <xdr:to>
      <xdr:col>6</xdr:col>
      <xdr:colOff>47625</xdr:colOff>
      <xdr:row>46</xdr:row>
      <xdr:rowOff>2927639</xdr:rowOff>
    </xdr:to>
    <xdr:cxnSp macro="">
      <xdr:nvCxnSpPr>
        <xdr:cNvPr id="71" name="Connecteur droit 70">
          <a:extLst>
            <a:ext uri="{FF2B5EF4-FFF2-40B4-BE49-F238E27FC236}">
              <a16:creationId xmlns:a16="http://schemas.microsoft.com/office/drawing/2014/main" id="{5F660893-1885-47A2-B6A3-9EE3DB0919A5}"/>
            </a:ext>
          </a:extLst>
        </xdr:cNvPr>
        <xdr:cNvCxnSpPr/>
      </xdr:nvCxnSpPr>
      <xdr:spPr>
        <a:xfrm flipV="1">
          <a:off x="11615304" y="71637524"/>
          <a:ext cx="9434946" cy="28800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1295400</xdr:colOff>
          <xdr:row>47</xdr:row>
          <xdr:rowOff>1343025</xdr:rowOff>
        </xdr:from>
        <xdr:to>
          <xdr:col>5</xdr:col>
          <xdr:colOff>2571750</xdr:colOff>
          <xdr:row>47</xdr:row>
          <xdr:rowOff>2190750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BD051DC7-4385-4A11-AAB8-773FA3C752B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50</xdr:row>
          <xdr:rowOff>1057275</xdr:rowOff>
        </xdr:from>
        <xdr:to>
          <xdr:col>3</xdr:col>
          <xdr:colOff>1838325</xdr:colOff>
          <xdr:row>50</xdr:row>
          <xdr:rowOff>1905000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5819AA6B-428A-4FD6-A7D9-5D11C8144C9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4067175</xdr:colOff>
          <xdr:row>50</xdr:row>
          <xdr:rowOff>1571625</xdr:rowOff>
        </xdr:from>
        <xdr:to>
          <xdr:col>4</xdr:col>
          <xdr:colOff>5238750</xdr:colOff>
          <xdr:row>50</xdr:row>
          <xdr:rowOff>2476500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3AF4267-4A59-4061-A3A6-EF4CFB4F744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695325</xdr:colOff>
          <xdr:row>50</xdr:row>
          <xdr:rowOff>1600200</xdr:rowOff>
        </xdr:from>
        <xdr:to>
          <xdr:col>8</xdr:col>
          <xdr:colOff>333375</xdr:colOff>
          <xdr:row>50</xdr:row>
          <xdr:rowOff>2571750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591CD0E5-EDFA-4F83-808B-73B99200198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52</xdr:row>
          <xdr:rowOff>1666875</xdr:rowOff>
        </xdr:from>
        <xdr:to>
          <xdr:col>8</xdr:col>
          <xdr:colOff>1647825</xdr:colOff>
          <xdr:row>52</xdr:row>
          <xdr:rowOff>2314575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BD83D632-5CF5-404C-9989-974DB0C0C51F}"/>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20348</xdr:colOff>
      <xdr:row>57</xdr:row>
      <xdr:rowOff>119062</xdr:rowOff>
    </xdr:from>
    <xdr:to>
      <xdr:col>5</xdr:col>
      <xdr:colOff>3976687</xdr:colOff>
      <xdr:row>57</xdr:row>
      <xdr:rowOff>1612325</xdr:rowOff>
    </xdr:to>
    <xdr:cxnSp macro="">
      <xdr:nvCxnSpPr>
        <xdr:cNvPr id="77" name="Connecteur droit 76">
          <a:extLst>
            <a:ext uri="{FF2B5EF4-FFF2-40B4-BE49-F238E27FC236}">
              <a16:creationId xmlns:a16="http://schemas.microsoft.com/office/drawing/2014/main" id="{A7F15119-8A0E-4D9A-8E0F-16F0CB7B46F6}"/>
            </a:ext>
          </a:extLst>
        </xdr:cNvPr>
        <xdr:cNvCxnSpPr/>
      </xdr:nvCxnSpPr>
      <xdr:spPr>
        <a:xfrm flipV="1">
          <a:off x="11621798" y="97464562"/>
          <a:ext cx="9337964" cy="14932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619125</xdr:colOff>
          <xdr:row>57</xdr:row>
          <xdr:rowOff>390525</xdr:rowOff>
        </xdr:from>
        <xdr:to>
          <xdr:col>3</xdr:col>
          <xdr:colOff>1524000</xdr:colOff>
          <xdr:row>57</xdr:row>
          <xdr:rowOff>1219200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6DBB401A-8B2A-4C78-A6C0-8011D9D15E5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57</xdr:row>
          <xdr:rowOff>885825</xdr:rowOff>
        </xdr:from>
        <xdr:to>
          <xdr:col>8</xdr:col>
          <xdr:colOff>1381125</xdr:colOff>
          <xdr:row>57</xdr:row>
          <xdr:rowOff>1409700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717CE2C6-5862-49F9-BFFE-11A0257534E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53686</xdr:colOff>
      <xdr:row>58</xdr:row>
      <xdr:rowOff>80961</xdr:rowOff>
    </xdr:from>
    <xdr:to>
      <xdr:col>5</xdr:col>
      <xdr:colOff>4010025</xdr:colOff>
      <xdr:row>58</xdr:row>
      <xdr:rowOff>1574224</xdr:rowOff>
    </xdr:to>
    <xdr:cxnSp macro="">
      <xdr:nvCxnSpPr>
        <xdr:cNvPr id="80" name="Connecteur droit 79">
          <a:extLst>
            <a:ext uri="{FF2B5EF4-FFF2-40B4-BE49-F238E27FC236}">
              <a16:creationId xmlns:a16="http://schemas.microsoft.com/office/drawing/2014/main" id="{B10D7407-D985-4466-947F-38EE17162020}"/>
            </a:ext>
          </a:extLst>
        </xdr:cNvPr>
        <xdr:cNvCxnSpPr/>
      </xdr:nvCxnSpPr>
      <xdr:spPr>
        <a:xfrm flipV="1">
          <a:off x="11655136" y="99074286"/>
          <a:ext cx="9337964" cy="14932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1057275</xdr:colOff>
          <xdr:row>58</xdr:row>
          <xdr:rowOff>981075</xdr:rowOff>
        </xdr:from>
        <xdr:to>
          <xdr:col>8</xdr:col>
          <xdr:colOff>619125</xdr:colOff>
          <xdr:row>58</xdr:row>
          <xdr:rowOff>1524000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FD1B6132-ADFD-4002-B27F-7BB993D4180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58</xdr:row>
          <xdr:rowOff>457200</xdr:rowOff>
        </xdr:from>
        <xdr:to>
          <xdr:col>3</xdr:col>
          <xdr:colOff>1476375</xdr:colOff>
          <xdr:row>58</xdr:row>
          <xdr:rowOff>1381125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3EBA35E2-E315-454A-B3B1-3D126AA0C49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2039649</xdr:colOff>
      <xdr:row>59</xdr:row>
      <xdr:rowOff>114299</xdr:rowOff>
    </xdr:from>
    <xdr:to>
      <xdr:col>5</xdr:col>
      <xdr:colOff>3948113</xdr:colOff>
      <xdr:row>59</xdr:row>
      <xdr:rowOff>1607562</xdr:rowOff>
    </xdr:to>
    <xdr:cxnSp macro="">
      <xdr:nvCxnSpPr>
        <xdr:cNvPr id="83" name="Connecteur droit 82">
          <a:extLst>
            <a:ext uri="{FF2B5EF4-FFF2-40B4-BE49-F238E27FC236}">
              <a16:creationId xmlns:a16="http://schemas.microsoft.com/office/drawing/2014/main" id="{01D8F159-49A7-4122-8951-F4AD71592541}"/>
            </a:ext>
          </a:extLst>
        </xdr:cNvPr>
        <xdr:cNvCxnSpPr/>
      </xdr:nvCxnSpPr>
      <xdr:spPr>
        <a:xfrm flipV="1">
          <a:off x="11593224" y="100755449"/>
          <a:ext cx="9337964" cy="14932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552450</xdr:colOff>
          <xdr:row>59</xdr:row>
          <xdr:rowOff>457200</xdr:rowOff>
        </xdr:from>
        <xdr:to>
          <xdr:col>3</xdr:col>
          <xdr:colOff>1333500</xdr:colOff>
          <xdr:row>59</xdr:row>
          <xdr:rowOff>1381125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E009D463-0320-4504-9051-54EEA0B21D0E}"/>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59</xdr:row>
          <xdr:rowOff>1000125</xdr:rowOff>
        </xdr:from>
        <xdr:to>
          <xdr:col>7</xdr:col>
          <xdr:colOff>1524000</xdr:colOff>
          <xdr:row>59</xdr:row>
          <xdr:rowOff>1552575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7B4FBF0A-74BB-49D1-BE54-37B22278B54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71437</xdr:colOff>
      <xdr:row>60</xdr:row>
      <xdr:rowOff>0</xdr:rowOff>
    </xdr:from>
    <xdr:to>
      <xdr:col>9</xdr:col>
      <xdr:colOff>23812</xdr:colOff>
      <xdr:row>60</xdr:row>
      <xdr:rowOff>2119312</xdr:rowOff>
    </xdr:to>
    <xdr:cxnSp macro="">
      <xdr:nvCxnSpPr>
        <xdr:cNvPr id="86" name="Connecteur droit 85">
          <a:extLst>
            <a:ext uri="{FF2B5EF4-FFF2-40B4-BE49-F238E27FC236}">
              <a16:creationId xmlns:a16="http://schemas.microsoft.com/office/drawing/2014/main" id="{534A7E66-6548-4F2C-8B49-0600A53D14F3}"/>
            </a:ext>
          </a:extLst>
        </xdr:cNvPr>
        <xdr:cNvCxnSpPr/>
      </xdr:nvCxnSpPr>
      <xdr:spPr>
        <a:xfrm flipV="1">
          <a:off x="21074062" y="102288975"/>
          <a:ext cx="10944225" cy="2119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571500</xdr:colOff>
          <xdr:row>60</xdr:row>
          <xdr:rowOff>714375</xdr:rowOff>
        </xdr:from>
        <xdr:to>
          <xdr:col>3</xdr:col>
          <xdr:colOff>1381125</xdr:colOff>
          <xdr:row>60</xdr:row>
          <xdr:rowOff>1647825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CBF5F608-AF9E-4E61-92F4-DC3FEF1AF82B}"/>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3648075</xdr:colOff>
          <xdr:row>60</xdr:row>
          <xdr:rowOff>1428750</xdr:rowOff>
        </xdr:from>
        <xdr:to>
          <xdr:col>4</xdr:col>
          <xdr:colOff>4791075</xdr:colOff>
          <xdr:row>60</xdr:row>
          <xdr:rowOff>2028825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C972A435-5BB4-48D3-86DD-195F6ECF09AF}"/>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95249</xdr:colOff>
      <xdr:row>62</xdr:row>
      <xdr:rowOff>66674</xdr:rowOff>
    </xdr:from>
    <xdr:to>
      <xdr:col>5</xdr:col>
      <xdr:colOff>4019551</xdr:colOff>
      <xdr:row>62</xdr:row>
      <xdr:rowOff>2381249</xdr:rowOff>
    </xdr:to>
    <xdr:cxnSp macro="">
      <xdr:nvCxnSpPr>
        <xdr:cNvPr id="89" name="Connecteur droit 88">
          <a:extLst>
            <a:ext uri="{FF2B5EF4-FFF2-40B4-BE49-F238E27FC236}">
              <a16:creationId xmlns:a16="http://schemas.microsoft.com/office/drawing/2014/main" id="{F945ED57-F582-4AF5-96F8-14B55509BB2C}"/>
            </a:ext>
          </a:extLst>
        </xdr:cNvPr>
        <xdr:cNvCxnSpPr/>
      </xdr:nvCxnSpPr>
      <xdr:spPr>
        <a:xfrm flipV="1">
          <a:off x="11696699" y="105251249"/>
          <a:ext cx="9305927" cy="2314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600075</xdr:colOff>
          <xdr:row>62</xdr:row>
          <xdr:rowOff>666750</xdr:rowOff>
        </xdr:from>
        <xdr:to>
          <xdr:col>3</xdr:col>
          <xdr:colOff>1743075</xdr:colOff>
          <xdr:row>62</xdr:row>
          <xdr:rowOff>1647825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FCCAD5E5-0AC2-4511-A717-AA3D515A22F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4076700</xdr:colOff>
          <xdr:row>62</xdr:row>
          <xdr:rowOff>1457325</xdr:rowOff>
        </xdr:from>
        <xdr:to>
          <xdr:col>7</xdr:col>
          <xdr:colOff>1219200</xdr:colOff>
          <xdr:row>62</xdr:row>
          <xdr:rowOff>2266950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FD86E304-A3AA-4846-A7AF-D3667C170D0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2033587</xdr:colOff>
      <xdr:row>63</xdr:row>
      <xdr:rowOff>47625</xdr:rowOff>
    </xdr:from>
    <xdr:to>
      <xdr:col>6</xdr:col>
      <xdr:colOff>47625</xdr:colOff>
      <xdr:row>63</xdr:row>
      <xdr:rowOff>1628776</xdr:rowOff>
    </xdr:to>
    <xdr:cxnSp macro="">
      <xdr:nvCxnSpPr>
        <xdr:cNvPr id="92" name="Connecteur droit 91">
          <a:extLst>
            <a:ext uri="{FF2B5EF4-FFF2-40B4-BE49-F238E27FC236}">
              <a16:creationId xmlns:a16="http://schemas.microsoft.com/office/drawing/2014/main" id="{8E8EE2C5-7AB7-41E4-8A36-1C270DA84DC5}"/>
            </a:ext>
          </a:extLst>
        </xdr:cNvPr>
        <xdr:cNvCxnSpPr/>
      </xdr:nvCxnSpPr>
      <xdr:spPr>
        <a:xfrm flipV="1">
          <a:off x="11587162" y="107642025"/>
          <a:ext cx="9463088" cy="158115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647700</xdr:colOff>
          <xdr:row>63</xdr:row>
          <xdr:rowOff>476250</xdr:rowOff>
        </xdr:from>
        <xdr:to>
          <xdr:col>3</xdr:col>
          <xdr:colOff>1552575</xdr:colOff>
          <xdr:row>63</xdr:row>
          <xdr:rowOff>1266825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3CDD4986-4BB3-482D-9D5E-44BEE6408BD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63</xdr:row>
          <xdr:rowOff>647700</xdr:rowOff>
        </xdr:from>
        <xdr:to>
          <xdr:col>7</xdr:col>
          <xdr:colOff>1362075</xdr:colOff>
          <xdr:row>63</xdr:row>
          <xdr:rowOff>1381125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67684ABC-B068-4A29-8010-CACC938A2F3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64</xdr:row>
          <xdr:rowOff>1619250</xdr:rowOff>
        </xdr:from>
        <xdr:to>
          <xdr:col>3</xdr:col>
          <xdr:colOff>1885950</xdr:colOff>
          <xdr:row>64</xdr:row>
          <xdr:rowOff>2619375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F95F8266-DE23-41A9-9EB4-C4383CFAD14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4410075</xdr:colOff>
          <xdr:row>64</xdr:row>
          <xdr:rowOff>3124200</xdr:rowOff>
        </xdr:from>
        <xdr:to>
          <xdr:col>5</xdr:col>
          <xdr:colOff>219075</xdr:colOff>
          <xdr:row>64</xdr:row>
          <xdr:rowOff>4124325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F8D0689C-5C72-48A7-882E-193101AB81E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3028950</xdr:colOff>
          <xdr:row>64</xdr:row>
          <xdr:rowOff>3876675</xdr:rowOff>
        </xdr:from>
        <xdr:to>
          <xdr:col>8</xdr:col>
          <xdr:colOff>4095750</xdr:colOff>
          <xdr:row>64</xdr:row>
          <xdr:rowOff>4381500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E4FCB643-2060-42C4-91A0-20E8F015AE9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65</xdr:row>
          <xdr:rowOff>733425</xdr:rowOff>
        </xdr:from>
        <xdr:to>
          <xdr:col>3</xdr:col>
          <xdr:colOff>1476375</xdr:colOff>
          <xdr:row>65</xdr:row>
          <xdr:rowOff>1762125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B2F36CEE-D691-450D-91FA-659ABFFE68CF}"/>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65</xdr:row>
          <xdr:rowOff>1266825</xdr:rowOff>
        </xdr:from>
        <xdr:to>
          <xdr:col>5</xdr:col>
          <xdr:colOff>1714500</xdr:colOff>
          <xdr:row>65</xdr:row>
          <xdr:rowOff>2190750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909561D0-8338-462A-84E5-D0D67B4F879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65</xdr:row>
          <xdr:rowOff>1095375</xdr:rowOff>
        </xdr:from>
        <xdr:to>
          <xdr:col>7</xdr:col>
          <xdr:colOff>1552575</xdr:colOff>
          <xdr:row>65</xdr:row>
          <xdr:rowOff>2124075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DB4E8CC3-D0DD-457E-902E-7D53714D743A}"/>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2024062</xdr:colOff>
      <xdr:row>66</xdr:row>
      <xdr:rowOff>57151</xdr:rowOff>
    </xdr:from>
    <xdr:to>
      <xdr:col>5</xdr:col>
      <xdr:colOff>4010025</xdr:colOff>
      <xdr:row>67</xdr:row>
      <xdr:rowOff>0</xdr:rowOff>
    </xdr:to>
    <xdr:cxnSp macro="">
      <xdr:nvCxnSpPr>
        <xdr:cNvPr id="101" name="Connecteur droit 100">
          <a:extLst>
            <a:ext uri="{FF2B5EF4-FFF2-40B4-BE49-F238E27FC236}">
              <a16:creationId xmlns:a16="http://schemas.microsoft.com/office/drawing/2014/main" id="{BAE1E85F-7DD1-4162-99A0-08CF4A2B879C}"/>
            </a:ext>
          </a:extLst>
        </xdr:cNvPr>
        <xdr:cNvCxnSpPr/>
      </xdr:nvCxnSpPr>
      <xdr:spPr>
        <a:xfrm flipV="1">
          <a:off x="11577637" y="116424076"/>
          <a:ext cx="9415463" cy="35718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68</xdr:row>
      <xdr:rowOff>0</xdr:rowOff>
    </xdr:from>
    <xdr:to>
      <xdr:col>6</xdr:col>
      <xdr:colOff>0</xdr:colOff>
      <xdr:row>69</xdr:row>
      <xdr:rowOff>23812</xdr:rowOff>
    </xdr:to>
    <xdr:cxnSp macro="">
      <xdr:nvCxnSpPr>
        <xdr:cNvPr id="102" name="Connecteur droit 101">
          <a:extLst>
            <a:ext uri="{FF2B5EF4-FFF2-40B4-BE49-F238E27FC236}">
              <a16:creationId xmlns:a16="http://schemas.microsoft.com/office/drawing/2014/main" id="{9DB4FC01-0DE4-45BE-9FC0-830400368C95}"/>
            </a:ext>
          </a:extLst>
        </xdr:cNvPr>
        <xdr:cNvCxnSpPr/>
      </xdr:nvCxnSpPr>
      <xdr:spPr>
        <a:xfrm flipV="1">
          <a:off x="11601449" y="121234200"/>
          <a:ext cx="9401176" cy="40052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3219450</xdr:colOff>
          <xdr:row>70</xdr:row>
          <xdr:rowOff>1838325</xdr:rowOff>
        </xdr:from>
        <xdr:to>
          <xdr:col>8</xdr:col>
          <xdr:colOff>4619625</xdr:colOff>
          <xdr:row>70</xdr:row>
          <xdr:rowOff>2524125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CC9AB2AC-24AA-4076-A8F5-A9FC7B67124C}"/>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71437</xdr:colOff>
      <xdr:row>15</xdr:row>
      <xdr:rowOff>1023937</xdr:rowOff>
    </xdr:from>
    <xdr:to>
      <xdr:col>6</xdr:col>
      <xdr:colOff>785812</xdr:colOff>
      <xdr:row>23</xdr:row>
      <xdr:rowOff>23812</xdr:rowOff>
    </xdr:to>
    <xdr:sp macro="" textlink="">
      <xdr:nvSpPr>
        <xdr:cNvPr id="104" name="Accolade fermante 103">
          <a:extLst>
            <a:ext uri="{FF2B5EF4-FFF2-40B4-BE49-F238E27FC236}">
              <a16:creationId xmlns:a16="http://schemas.microsoft.com/office/drawing/2014/main" id="{086568E0-757D-48FE-982B-D369E205A637}"/>
            </a:ext>
          </a:extLst>
        </xdr:cNvPr>
        <xdr:cNvSpPr/>
      </xdr:nvSpPr>
      <xdr:spPr>
        <a:xfrm>
          <a:off x="21074062" y="11063287"/>
          <a:ext cx="714375" cy="5381625"/>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4</xdr:col>
      <xdr:colOff>15585</xdr:colOff>
      <xdr:row>49</xdr:row>
      <xdr:rowOff>34636</xdr:rowOff>
    </xdr:from>
    <xdr:to>
      <xdr:col>6</xdr:col>
      <xdr:colOff>0</xdr:colOff>
      <xdr:row>49</xdr:row>
      <xdr:rowOff>2554431</xdr:rowOff>
    </xdr:to>
    <xdr:cxnSp macro="">
      <xdr:nvCxnSpPr>
        <xdr:cNvPr id="105" name="Connecteur droit 104">
          <a:extLst>
            <a:ext uri="{FF2B5EF4-FFF2-40B4-BE49-F238E27FC236}">
              <a16:creationId xmlns:a16="http://schemas.microsoft.com/office/drawing/2014/main" id="{5FA1259F-EF0A-4B1A-BA0B-F53DF698C525}"/>
            </a:ext>
          </a:extLst>
        </xdr:cNvPr>
        <xdr:cNvCxnSpPr/>
      </xdr:nvCxnSpPr>
      <xdr:spPr>
        <a:xfrm flipV="1">
          <a:off x="11617035" y="79444561"/>
          <a:ext cx="9385590" cy="25197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DIT/SYSTEME%20QUALIT&#201;/3-%20ENREGISTREMENTS/ENR%20CSO%20GRILLES/ENR54%20B%20v2%20-%20GRILLES%20CSO%2020250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é"/>
      <sheetName val="Lettre démarrage"/>
      <sheetName val=" Annexe 1 SM SAUF DPE"/>
      <sheetName val=" Annexe 2 AM SAUF DPE"/>
      <sheetName val="ANNEXE CSO DPE 1ERE ANNEE"/>
      <sheetName val="attestation CSO"/>
      <sheetName val="DPE 1ère ANNEE"/>
      <sheetName val="DPE 3 et 5ème ANNEE"/>
      <sheetName val="AE 1ERE ANNEE OU DEROGATOIRE "/>
      <sheetName val="AE 3ème et 5ème année"/>
      <sheetName val="GAZ"/>
      <sheetName val="AMIANTE AVEC MENTION"/>
      <sheetName val="AMIANTE SANS MENTION"/>
      <sheetName val="ELECTRICITE"/>
      <sheetName val="PLOMB SANS MENTION"/>
      <sheetName val="PLOMB AVEC MENTION"/>
      <sheetName val="TERMITES"/>
      <sheetName val="resultats CSO  "/>
      <sheetName val="Engagement "/>
      <sheetName val="donné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1.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13.xml"/><Relationship Id="rId21" Type="http://schemas.openxmlformats.org/officeDocument/2006/relationships/ctrlProp" Target="../ctrlProps/ctrlProp108.xml"/><Relationship Id="rId42" Type="http://schemas.openxmlformats.org/officeDocument/2006/relationships/ctrlProp" Target="../ctrlProps/ctrlProp129.xml"/><Relationship Id="rId47" Type="http://schemas.openxmlformats.org/officeDocument/2006/relationships/ctrlProp" Target="../ctrlProps/ctrlProp134.xml"/><Relationship Id="rId63" Type="http://schemas.openxmlformats.org/officeDocument/2006/relationships/ctrlProp" Target="../ctrlProps/ctrlProp150.xml"/><Relationship Id="rId68" Type="http://schemas.openxmlformats.org/officeDocument/2006/relationships/ctrlProp" Target="../ctrlProps/ctrlProp155.xml"/><Relationship Id="rId84" Type="http://schemas.openxmlformats.org/officeDocument/2006/relationships/ctrlProp" Target="../ctrlProps/ctrlProp171.xml"/><Relationship Id="rId16" Type="http://schemas.openxmlformats.org/officeDocument/2006/relationships/ctrlProp" Target="../ctrlProps/ctrlProp103.xml"/><Relationship Id="rId11" Type="http://schemas.openxmlformats.org/officeDocument/2006/relationships/ctrlProp" Target="../ctrlProps/ctrlProp98.xml"/><Relationship Id="rId32" Type="http://schemas.openxmlformats.org/officeDocument/2006/relationships/ctrlProp" Target="../ctrlProps/ctrlProp119.xml"/><Relationship Id="rId37" Type="http://schemas.openxmlformats.org/officeDocument/2006/relationships/ctrlProp" Target="../ctrlProps/ctrlProp124.xml"/><Relationship Id="rId53" Type="http://schemas.openxmlformats.org/officeDocument/2006/relationships/ctrlProp" Target="../ctrlProps/ctrlProp140.xml"/><Relationship Id="rId58" Type="http://schemas.openxmlformats.org/officeDocument/2006/relationships/ctrlProp" Target="../ctrlProps/ctrlProp145.xml"/><Relationship Id="rId74" Type="http://schemas.openxmlformats.org/officeDocument/2006/relationships/ctrlProp" Target="../ctrlProps/ctrlProp161.xml"/><Relationship Id="rId79" Type="http://schemas.openxmlformats.org/officeDocument/2006/relationships/ctrlProp" Target="../ctrlProps/ctrlProp166.xml"/><Relationship Id="rId5" Type="http://schemas.openxmlformats.org/officeDocument/2006/relationships/ctrlProp" Target="../ctrlProps/ctrlProp92.xml"/><Relationship Id="rId19" Type="http://schemas.openxmlformats.org/officeDocument/2006/relationships/ctrlProp" Target="../ctrlProps/ctrlProp10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 Id="rId43" Type="http://schemas.openxmlformats.org/officeDocument/2006/relationships/ctrlProp" Target="../ctrlProps/ctrlProp130.xml"/><Relationship Id="rId48" Type="http://schemas.openxmlformats.org/officeDocument/2006/relationships/ctrlProp" Target="../ctrlProps/ctrlProp135.xml"/><Relationship Id="rId56" Type="http://schemas.openxmlformats.org/officeDocument/2006/relationships/ctrlProp" Target="../ctrlProps/ctrlProp143.xml"/><Relationship Id="rId64" Type="http://schemas.openxmlformats.org/officeDocument/2006/relationships/ctrlProp" Target="../ctrlProps/ctrlProp151.xml"/><Relationship Id="rId69" Type="http://schemas.openxmlformats.org/officeDocument/2006/relationships/ctrlProp" Target="../ctrlProps/ctrlProp156.xml"/><Relationship Id="rId77" Type="http://schemas.openxmlformats.org/officeDocument/2006/relationships/ctrlProp" Target="../ctrlProps/ctrlProp164.xml"/><Relationship Id="rId8" Type="http://schemas.openxmlformats.org/officeDocument/2006/relationships/ctrlProp" Target="../ctrlProps/ctrlProp95.xml"/><Relationship Id="rId51" Type="http://schemas.openxmlformats.org/officeDocument/2006/relationships/ctrlProp" Target="../ctrlProps/ctrlProp138.xml"/><Relationship Id="rId72" Type="http://schemas.openxmlformats.org/officeDocument/2006/relationships/ctrlProp" Target="../ctrlProps/ctrlProp159.xml"/><Relationship Id="rId80" Type="http://schemas.openxmlformats.org/officeDocument/2006/relationships/ctrlProp" Target="../ctrlProps/ctrlProp167.xml"/><Relationship Id="rId85" Type="http://schemas.openxmlformats.org/officeDocument/2006/relationships/ctrlProp" Target="../ctrlProps/ctrlProp172.xml"/><Relationship Id="rId3" Type="http://schemas.openxmlformats.org/officeDocument/2006/relationships/vmlDrawing" Target="../drawings/vmlDrawing3.v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 Id="rId46" Type="http://schemas.openxmlformats.org/officeDocument/2006/relationships/ctrlProp" Target="../ctrlProps/ctrlProp133.xml"/><Relationship Id="rId59" Type="http://schemas.openxmlformats.org/officeDocument/2006/relationships/ctrlProp" Target="../ctrlProps/ctrlProp146.xml"/><Relationship Id="rId67" Type="http://schemas.openxmlformats.org/officeDocument/2006/relationships/ctrlProp" Target="../ctrlProps/ctrlProp154.xml"/><Relationship Id="rId20" Type="http://schemas.openxmlformats.org/officeDocument/2006/relationships/ctrlProp" Target="../ctrlProps/ctrlProp107.xml"/><Relationship Id="rId41" Type="http://schemas.openxmlformats.org/officeDocument/2006/relationships/ctrlProp" Target="../ctrlProps/ctrlProp128.xml"/><Relationship Id="rId54" Type="http://schemas.openxmlformats.org/officeDocument/2006/relationships/ctrlProp" Target="../ctrlProps/ctrlProp141.xml"/><Relationship Id="rId62" Type="http://schemas.openxmlformats.org/officeDocument/2006/relationships/ctrlProp" Target="../ctrlProps/ctrlProp149.xml"/><Relationship Id="rId70" Type="http://schemas.openxmlformats.org/officeDocument/2006/relationships/ctrlProp" Target="../ctrlProps/ctrlProp157.xml"/><Relationship Id="rId75" Type="http://schemas.openxmlformats.org/officeDocument/2006/relationships/ctrlProp" Target="../ctrlProps/ctrlProp162.xml"/><Relationship Id="rId83" Type="http://schemas.openxmlformats.org/officeDocument/2006/relationships/ctrlProp" Target="../ctrlProps/ctrlProp170.xml"/><Relationship Id="rId1" Type="http://schemas.openxmlformats.org/officeDocument/2006/relationships/printerSettings" Target="../printerSettings/printerSettings2.bin"/><Relationship Id="rId6" Type="http://schemas.openxmlformats.org/officeDocument/2006/relationships/ctrlProp" Target="../ctrlProps/ctrlProp93.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49" Type="http://schemas.openxmlformats.org/officeDocument/2006/relationships/ctrlProp" Target="../ctrlProps/ctrlProp136.xml"/><Relationship Id="rId57" Type="http://schemas.openxmlformats.org/officeDocument/2006/relationships/ctrlProp" Target="../ctrlProps/ctrlProp144.xml"/><Relationship Id="rId10" Type="http://schemas.openxmlformats.org/officeDocument/2006/relationships/ctrlProp" Target="../ctrlProps/ctrlProp97.xml"/><Relationship Id="rId31" Type="http://schemas.openxmlformats.org/officeDocument/2006/relationships/ctrlProp" Target="../ctrlProps/ctrlProp118.xml"/><Relationship Id="rId44" Type="http://schemas.openxmlformats.org/officeDocument/2006/relationships/ctrlProp" Target="../ctrlProps/ctrlProp131.xml"/><Relationship Id="rId52" Type="http://schemas.openxmlformats.org/officeDocument/2006/relationships/ctrlProp" Target="../ctrlProps/ctrlProp139.xml"/><Relationship Id="rId60" Type="http://schemas.openxmlformats.org/officeDocument/2006/relationships/ctrlProp" Target="../ctrlProps/ctrlProp147.xml"/><Relationship Id="rId65" Type="http://schemas.openxmlformats.org/officeDocument/2006/relationships/ctrlProp" Target="../ctrlProps/ctrlProp152.xml"/><Relationship Id="rId73" Type="http://schemas.openxmlformats.org/officeDocument/2006/relationships/ctrlProp" Target="../ctrlProps/ctrlProp160.xml"/><Relationship Id="rId78" Type="http://schemas.openxmlformats.org/officeDocument/2006/relationships/ctrlProp" Target="../ctrlProps/ctrlProp165.xml"/><Relationship Id="rId81" Type="http://schemas.openxmlformats.org/officeDocument/2006/relationships/ctrlProp" Target="../ctrlProps/ctrlProp168.xml"/><Relationship Id="rId86" Type="http://schemas.openxmlformats.org/officeDocument/2006/relationships/ctrlProp" Target="../ctrlProps/ctrlProp173.xml"/><Relationship Id="rId4" Type="http://schemas.openxmlformats.org/officeDocument/2006/relationships/vmlDrawing" Target="../drawings/vmlDrawing4.vml"/><Relationship Id="rId9" Type="http://schemas.openxmlformats.org/officeDocument/2006/relationships/ctrlProp" Target="../ctrlProps/ctrlProp96.xml"/><Relationship Id="rId13" Type="http://schemas.openxmlformats.org/officeDocument/2006/relationships/ctrlProp" Target="../ctrlProps/ctrlProp100.xml"/><Relationship Id="rId18" Type="http://schemas.openxmlformats.org/officeDocument/2006/relationships/ctrlProp" Target="../ctrlProps/ctrlProp105.xml"/><Relationship Id="rId39" Type="http://schemas.openxmlformats.org/officeDocument/2006/relationships/ctrlProp" Target="../ctrlProps/ctrlProp126.xml"/><Relationship Id="rId34" Type="http://schemas.openxmlformats.org/officeDocument/2006/relationships/ctrlProp" Target="../ctrlProps/ctrlProp121.xml"/><Relationship Id="rId50" Type="http://schemas.openxmlformats.org/officeDocument/2006/relationships/ctrlProp" Target="../ctrlProps/ctrlProp137.xml"/><Relationship Id="rId55" Type="http://schemas.openxmlformats.org/officeDocument/2006/relationships/ctrlProp" Target="../ctrlProps/ctrlProp142.xml"/><Relationship Id="rId76" Type="http://schemas.openxmlformats.org/officeDocument/2006/relationships/ctrlProp" Target="../ctrlProps/ctrlProp163.xml"/><Relationship Id="rId7" Type="http://schemas.openxmlformats.org/officeDocument/2006/relationships/ctrlProp" Target="../ctrlProps/ctrlProp94.xml"/><Relationship Id="rId71" Type="http://schemas.openxmlformats.org/officeDocument/2006/relationships/ctrlProp" Target="../ctrlProps/ctrlProp158.xml"/><Relationship Id="rId2" Type="http://schemas.openxmlformats.org/officeDocument/2006/relationships/drawing" Target="../drawings/drawing2.xml"/><Relationship Id="rId29" Type="http://schemas.openxmlformats.org/officeDocument/2006/relationships/ctrlProp" Target="../ctrlProps/ctrlProp116.xml"/><Relationship Id="rId24" Type="http://schemas.openxmlformats.org/officeDocument/2006/relationships/ctrlProp" Target="../ctrlProps/ctrlProp111.xml"/><Relationship Id="rId40" Type="http://schemas.openxmlformats.org/officeDocument/2006/relationships/ctrlProp" Target="../ctrlProps/ctrlProp127.xml"/><Relationship Id="rId45" Type="http://schemas.openxmlformats.org/officeDocument/2006/relationships/ctrlProp" Target="../ctrlProps/ctrlProp132.xml"/><Relationship Id="rId66" Type="http://schemas.openxmlformats.org/officeDocument/2006/relationships/ctrlProp" Target="../ctrlProps/ctrlProp153.xml"/><Relationship Id="rId61" Type="http://schemas.openxmlformats.org/officeDocument/2006/relationships/ctrlProp" Target="../ctrlProps/ctrlProp148.xml"/><Relationship Id="rId82" Type="http://schemas.openxmlformats.org/officeDocument/2006/relationships/ctrlProp" Target="../ctrlProps/ctrlProp1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6309-869D-4B2E-9A8D-7B37694C9149}">
  <sheetPr>
    <tabColor theme="8" tint="0.79998168889431442"/>
    <pageSetUpPr fitToPage="1"/>
  </sheetPr>
  <dimension ref="B1:AM281"/>
  <sheetViews>
    <sheetView showGridLines="0" tabSelected="1" showRuler="0" topLeftCell="A58" zoomScale="40" zoomScaleNormal="40" zoomScaleSheetLayoutView="25" workbookViewId="0">
      <selection activeCell="B62" sqref="B62"/>
    </sheetView>
  </sheetViews>
  <sheetFormatPr baseColWidth="10" defaultRowHeight="15" x14ac:dyDescent="0.25"/>
  <cols>
    <col min="1" max="1" width="11.42578125" style="3"/>
    <col min="2" max="2" width="102.42578125" style="1" customWidth="1"/>
    <col min="3" max="3" width="29.42578125" style="1" customWidth="1"/>
    <col min="4" max="4" width="30.7109375" style="1" customWidth="1"/>
    <col min="5" max="5" width="80.7109375" style="2" customWidth="1"/>
    <col min="6" max="6" width="60.28515625" style="2" customWidth="1"/>
    <col min="7" max="7" width="66.7109375" style="1" customWidth="1"/>
    <col min="8" max="8" width="23.5703125" style="1" customWidth="1"/>
    <col min="9" max="9" width="74.5703125" style="1" customWidth="1"/>
    <col min="10" max="10" width="90.28515625" style="3" customWidth="1"/>
    <col min="11" max="11" width="50.28515625" style="3" customWidth="1"/>
    <col min="12" max="20" width="14.5703125" style="3" hidden="1" customWidth="1"/>
    <col min="21" max="23" width="11.5703125" style="3" hidden="1" customWidth="1"/>
    <col min="24" max="26" width="11.42578125" style="3" hidden="1" customWidth="1"/>
    <col min="27" max="27" width="15.5703125" style="3" hidden="1" customWidth="1"/>
    <col min="28" max="39" width="11.42578125" style="3" hidden="1" customWidth="1"/>
    <col min="40" max="41" width="0" style="3" hidden="1" customWidth="1"/>
    <col min="42" max="270" width="11.42578125" style="3"/>
    <col min="271" max="271" width="102.42578125" style="3" customWidth="1"/>
    <col min="272" max="272" width="21.85546875" style="3" customWidth="1"/>
    <col min="273" max="273" width="47.140625" style="3" customWidth="1"/>
    <col min="274" max="274" width="62.5703125" style="3" customWidth="1"/>
    <col min="275" max="275" width="24.85546875" style="3" customWidth="1"/>
    <col min="276" max="276" width="32.28515625" style="3" customWidth="1"/>
    <col min="277" max="526" width="11.42578125" style="3"/>
    <col min="527" max="527" width="102.42578125" style="3" customWidth="1"/>
    <col min="528" max="528" width="21.85546875" style="3" customWidth="1"/>
    <col min="529" max="529" width="47.140625" style="3" customWidth="1"/>
    <col min="530" max="530" width="62.5703125" style="3" customWidth="1"/>
    <col min="531" max="531" width="24.85546875" style="3" customWidth="1"/>
    <col min="532" max="532" width="32.28515625" style="3" customWidth="1"/>
    <col min="533" max="782" width="11.42578125" style="3"/>
    <col min="783" max="783" width="102.42578125" style="3" customWidth="1"/>
    <col min="784" max="784" width="21.85546875" style="3" customWidth="1"/>
    <col min="785" max="785" width="47.140625" style="3" customWidth="1"/>
    <col min="786" max="786" width="62.5703125" style="3" customWidth="1"/>
    <col min="787" max="787" width="24.85546875" style="3" customWidth="1"/>
    <col min="788" max="788" width="32.28515625" style="3" customWidth="1"/>
    <col min="789" max="1038" width="11.42578125" style="3"/>
    <col min="1039" max="1039" width="102.42578125" style="3" customWidth="1"/>
    <col min="1040" max="1040" width="21.85546875" style="3" customWidth="1"/>
    <col min="1041" max="1041" width="47.140625" style="3" customWidth="1"/>
    <col min="1042" max="1042" width="62.5703125" style="3" customWidth="1"/>
    <col min="1043" max="1043" width="24.85546875" style="3" customWidth="1"/>
    <col min="1044" max="1044" width="32.28515625" style="3" customWidth="1"/>
    <col min="1045" max="1294" width="11.42578125" style="3"/>
    <col min="1295" max="1295" width="102.42578125" style="3" customWidth="1"/>
    <col min="1296" max="1296" width="21.85546875" style="3" customWidth="1"/>
    <col min="1297" max="1297" width="47.140625" style="3" customWidth="1"/>
    <col min="1298" max="1298" width="62.5703125" style="3" customWidth="1"/>
    <col min="1299" max="1299" width="24.85546875" style="3" customWidth="1"/>
    <col min="1300" max="1300" width="32.28515625" style="3" customWidth="1"/>
    <col min="1301" max="1550" width="11.42578125" style="3"/>
    <col min="1551" max="1551" width="102.42578125" style="3" customWidth="1"/>
    <col min="1552" max="1552" width="21.85546875" style="3" customWidth="1"/>
    <col min="1553" max="1553" width="47.140625" style="3" customWidth="1"/>
    <col min="1554" max="1554" width="62.5703125" style="3" customWidth="1"/>
    <col min="1555" max="1555" width="24.85546875" style="3" customWidth="1"/>
    <col min="1556" max="1556" width="32.28515625" style="3" customWidth="1"/>
    <col min="1557" max="1806" width="11.42578125" style="3"/>
    <col min="1807" max="1807" width="102.42578125" style="3" customWidth="1"/>
    <col min="1808" max="1808" width="21.85546875" style="3" customWidth="1"/>
    <col min="1809" max="1809" width="47.140625" style="3" customWidth="1"/>
    <col min="1810" max="1810" width="62.5703125" style="3" customWidth="1"/>
    <col min="1811" max="1811" width="24.85546875" style="3" customWidth="1"/>
    <col min="1812" max="1812" width="32.28515625" style="3" customWidth="1"/>
    <col min="1813" max="2062" width="11.42578125" style="3"/>
    <col min="2063" max="2063" width="102.42578125" style="3" customWidth="1"/>
    <col min="2064" max="2064" width="21.85546875" style="3" customWidth="1"/>
    <col min="2065" max="2065" width="47.140625" style="3" customWidth="1"/>
    <col min="2066" max="2066" width="62.5703125" style="3" customWidth="1"/>
    <col min="2067" max="2067" width="24.85546875" style="3" customWidth="1"/>
    <col min="2068" max="2068" width="32.28515625" style="3" customWidth="1"/>
    <col min="2069" max="2318" width="11.42578125" style="3"/>
    <col min="2319" max="2319" width="102.42578125" style="3" customWidth="1"/>
    <col min="2320" max="2320" width="21.85546875" style="3" customWidth="1"/>
    <col min="2321" max="2321" width="47.140625" style="3" customWidth="1"/>
    <col min="2322" max="2322" width="62.5703125" style="3" customWidth="1"/>
    <col min="2323" max="2323" width="24.85546875" style="3" customWidth="1"/>
    <col min="2324" max="2324" width="32.28515625" style="3" customWidth="1"/>
    <col min="2325" max="2574" width="11.42578125" style="3"/>
    <col min="2575" max="2575" width="102.42578125" style="3" customWidth="1"/>
    <col min="2576" max="2576" width="21.85546875" style="3" customWidth="1"/>
    <col min="2577" max="2577" width="47.140625" style="3" customWidth="1"/>
    <col min="2578" max="2578" width="62.5703125" style="3" customWidth="1"/>
    <col min="2579" max="2579" width="24.85546875" style="3" customWidth="1"/>
    <col min="2580" max="2580" width="32.28515625" style="3" customWidth="1"/>
    <col min="2581" max="2830" width="11.42578125" style="3"/>
    <col min="2831" max="2831" width="102.42578125" style="3" customWidth="1"/>
    <col min="2832" max="2832" width="21.85546875" style="3" customWidth="1"/>
    <col min="2833" max="2833" width="47.140625" style="3" customWidth="1"/>
    <col min="2834" max="2834" width="62.5703125" style="3" customWidth="1"/>
    <col min="2835" max="2835" width="24.85546875" style="3" customWidth="1"/>
    <col min="2836" max="2836" width="32.28515625" style="3" customWidth="1"/>
    <col min="2837" max="3086" width="11.42578125" style="3"/>
    <col min="3087" max="3087" width="102.42578125" style="3" customWidth="1"/>
    <col min="3088" max="3088" width="21.85546875" style="3" customWidth="1"/>
    <col min="3089" max="3089" width="47.140625" style="3" customWidth="1"/>
    <col min="3090" max="3090" width="62.5703125" style="3" customWidth="1"/>
    <col min="3091" max="3091" width="24.85546875" style="3" customWidth="1"/>
    <col min="3092" max="3092" width="32.28515625" style="3" customWidth="1"/>
    <col min="3093" max="3342" width="11.42578125" style="3"/>
    <col min="3343" max="3343" width="102.42578125" style="3" customWidth="1"/>
    <col min="3344" max="3344" width="21.85546875" style="3" customWidth="1"/>
    <col min="3345" max="3345" width="47.140625" style="3" customWidth="1"/>
    <col min="3346" max="3346" width="62.5703125" style="3" customWidth="1"/>
    <col min="3347" max="3347" width="24.85546875" style="3" customWidth="1"/>
    <col min="3348" max="3348" width="32.28515625" style="3" customWidth="1"/>
    <col min="3349" max="3598" width="11.42578125" style="3"/>
    <col min="3599" max="3599" width="102.42578125" style="3" customWidth="1"/>
    <col min="3600" max="3600" width="21.85546875" style="3" customWidth="1"/>
    <col min="3601" max="3601" width="47.140625" style="3" customWidth="1"/>
    <col min="3602" max="3602" width="62.5703125" style="3" customWidth="1"/>
    <col min="3603" max="3603" width="24.85546875" style="3" customWidth="1"/>
    <col min="3604" max="3604" width="32.28515625" style="3" customWidth="1"/>
    <col min="3605" max="3854" width="11.42578125" style="3"/>
    <col min="3855" max="3855" width="102.42578125" style="3" customWidth="1"/>
    <col min="3856" max="3856" width="21.85546875" style="3" customWidth="1"/>
    <col min="3857" max="3857" width="47.140625" style="3" customWidth="1"/>
    <col min="3858" max="3858" width="62.5703125" style="3" customWidth="1"/>
    <col min="3859" max="3859" width="24.85546875" style="3" customWidth="1"/>
    <col min="3860" max="3860" width="32.28515625" style="3" customWidth="1"/>
    <col min="3861" max="4110" width="11.42578125" style="3"/>
    <col min="4111" max="4111" width="102.42578125" style="3" customWidth="1"/>
    <col min="4112" max="4112" width="21.85546875" style="3" customWidth="1"/>
    <col min="4113" max="4113" width="47.140625" style="3" customWidth="1"/>
    <col min="4114" max="4114" width="62.5703125" style="3" customWidth="1"/>
    <col min="4115" max="4115" width="24.85546875" style="3" customWidth="1"/>
    <col min="4116" max="4116" width="32.28515625" style="3" customWidth="1"/>
    <col min="4117" max="4366" width="11.42578125" style="3"/>
    <col min="4367" max="4367" width="102.42578125" style="3" customWidth="1"/>
    <col min="4368" max="4368" width="21.85546875" style="3" customWidth="1"/>
    <col min="4369" max="4369" width="47.140625" style="3" customWidth="1"/>
    <col min="4370" max="4370" width="62.5703125" style="3" customWidth="1"/>
    <col min="4371" max="4371" width="24.85546875" style="3" customWidth="1"/>
    <col min="4372" max="4372" width="32.28515625" style="3" customWidth="1"/>
    <col min="4373" max="4622" width="11.42578125" style="3"/>
    <col min="4623" max="4623" width="102.42578125" style="3" customWidth="1"/>
    <col min="4624" max="4624" width="21.85546875" style="3" customWidth="1"/>
    <col min="4625" max="4625" width="47.140625" style="3" customWidth="1"/>
    <col min="4626" max="4626" width="62.5703125" style="3" customWidth="1"/>
    <col min="4627" max="4627" width="24.85546875" style="3" customWidth="1"/>
    <col min="4628" max="4628" width="32.28515625" style="3" customWidth="1"/>
    <col min="4629" max="4878" width="11.42578125" style="3"/>
    <col min="4879" max="4879" width="102.42578125" style="3" customWidth="1"/>
    <col min="4880" max="4880" width="21.85546875" style="3" customWidth="1"/>
    <col min="4881" max="4881" width="47.140625" style="3" customWidth="1"/>
    <col min="4882" max="4882" width="62.5703125" style="3" customWidth="1"/>
    <col min="4883" max="4883" width="24.85546875" style="3" customWidth="1"/>
    <col min="4884" max="4884" width="32.28515625" style="3" customWidth="1"/>
    <col min="4885" max="5134" width="11.42578125" style="3"/>
    <col min="5135" max="5135" width="102.42578125" style="3" customWidth="1"/>
    <col min="5136" max="5136" width="21.85546875" style="3" customWidth="1"/>
    <col min="5137" max="5137" width="47.140625" style="3" customWidth="1"/>
    <col min="5138" max="5138" width="62.5703125" style="3" customWidth="1"/>
    <col min="5139" max="5139" width="24.85546875" style="3" customWidth="1"/>
    <col min="5140" max="5140" width="32.28515625" style="3" customWidth="1"/>
    <col min="5141" max="5390" width="11.42578125" style="3"/>
    <col min="5391" max="5391" width="102.42578125" style="3" customWidth="1"/>
    <col min="5392" max="5392" width="21.85546875" style="3" customWidth="1"/>
    <col min="5393" max="5393" width="47.140625" style="3" customWidth="1"/>
    <col min="5394" max="5394" width="62.5703125" style="3" customWidth="1"/>
    <col min="5395" max="5395" width="24.85546875" style="3" customWidth="1"/>
    <col min="5396" max="5396" width="32.28515625" style="3" customWidth="1"/>
    <col min="5397" max="5646" width="11.42578125" style="3"/>
    <col min="5647" max="5647" width="102.42578125" style="3" customWidth="1"/>
    <col min="5648" max="5648" width="21.85546875" style="3" customWidth="1"/>
    <col min="5649" max="5649" width="47.140625" style="3" customWidth="1"/>
    <col min="5650" max="5650" width="62.5703125" style="3" customWidth="1"/>
    <col min="5651" max="5651" width="24.85546875" style="3" customWidth="1"/>
    <col min="5652" max="5652" width="32.28515625" style="3" customWidth="1"/>
    <col min="5653" max="5902" width="11.42578125" style="3"/>
    <col min="5903" max="5903" width="102.42578125" style="3" customWidth="1"/>
    <col min="5904" max="5904" width="21.85546875" style="3" customWidth="1"/>
    <col min="5905" max="5905" width="47.140625" style="3" customWidth="1"/>
    <col min="5906" max="5906" width="62.5703125" style="3" customWidth="1"/>
    <col min="5907" max="5907" width="24.85546875" style="3" customWidth="1"/>
    <col min="5908" max="5908" width="32.28515625" style="3" customWidth="1"/>
    <col min="5909" max="6158" width="11.42578125" style="3"/>
    <col min="6159" max="6159" width="102.42578125" style="3" customWidth="1"/>
    <col min="6160" max="6160" width="21.85546875" style="3" customWidth="1"/>
    <col min="6161" max="6161" width="47.140625" style="3" customWidth="1"/>
    <col min="6162" max="6162" width="62.5703125" style="3" customWidth="1"/>
    <col min="6163" max="6163" width="24.85546875" style="3" customWidth="1"/>
    <col min="6164" max="6164" width="32.28515625" style="3" customWidth="1"/>
    <col min="6165" max="6414" width="11.42578125" style="3"/>
    <col min="6415" max="6415" width="102.42578125" style="3" customWidth="1"/>
    <col min="6416" max="6416" width="21.85546875" style="3" customWidth="1"/>
    <col min="6417" max="6417" width="47.140625" style="3" customWidth="1"/>
    <col min="6418" max="6418" width="62.5703125" style="3" customWidth="1"/>
    <col min="6419" max="6419" width="24.85546875" style="3" customWidth="1"/>
    <col min="6420" max="6420" width="32.28515625" style="3" customWidth="1"/>
    <col min="6421" max="6670" width="11.42578125" style="3"/>
    <col min="6671" max="6671" width="102.42578125" style="3" customWidth="1"/>
    <col min="6672" max="6672" width="21.85546875" style="3" customWidth="1"/>
    <col min="6673" max="6673" width="47.140625" style="3" customWidth="1"/>
    <col min="6674" max="6674" width="62.5703125" style="3" customWidth="1"/>
    <col min="6675" max="6675" width="24.85546875" style="3" customWidth="1"/>
    <col min="6676" max="6676" width="32.28515625" style="3" customWidth="1"/>
    <col min="6677" max="6926" width="11.42578125" style="3"/>
    <col min="6927" max="6927" width="102.42578125" style="3" customWidth="1"/>
    <col min="6928" max="6928" width="21.85546875" style="3" customWidth="1"/>
    <col min="6929" max="6929" width="47.140625" style="3" customWidth="1"/>
    <col min="6930" max="6930" width="62.5703125" style="3" customWidth="1"/>
    <col min="6931" max="6931" width="24.85546875" style="3" customWidth="1"/>
    <col min="6932" max="6932" width="32.28515625" style="3" customWidth="1"/>
    <col min="6933" max="7182" width="11.42578125" style="3"/>
    <col min="7183" max="7183" width="102.42578125" style="3" customWidth="1"/>
    <col min="7184" max="7184" width="21.85546875" style="3" customWidth="1"/>
    <col min="7185" max="7185" width="47.140625" style="3" customWidth="1"/>
    <col min="7186" max="7186" width="62.5703125" style="3" customWidth="1"/>
    <col min="7187" max="7187" width="24.85546875" style="3" customWidth="1"/>
    <col min="7188" max="7188" width="32.28515625" style="3" customWidth="1"/>
    <col min="7189" max="7438" width="11.42578125" style="3"/>
    <col min="7439" max="7439" width="102.42578125" style="3" customWidth="1"/>
    <col min="7440" max="7440" width="21.85546875" style="3" customWidth="1"/>
    <col min="7441" max="7441" width="47.140625" style="3" customWidth="1"/>
    <col min="7442" max="7442" width="62.5703125" style="3" customWidth="1"/>
    <col min="7443" max="7443" width="24.85546875" style="3" customWidth="1"/>
    <col min="7444" max="7444" width="32.28515625" style="3" customWidth="1"/>
    <col min="7445" max="7694" width="11.42578125" style="3"/>
    <col min="7695" max="7695" width="102.42578125" style="3" customWidth="1"/>
    <col min="7696" max="7696" width="21.85546875" style="3" customWidth="1"/>
    <col min="7697" max="7697" width="47.140625" style="3" customWidth="1"/>
    <col min="7698" max="7698" width="62.5703125" style="3" customWidth="1"/>
    <col min="7699" max="7699" width="24.85546875" style="3" customWidth="1"/>
    <col min="7700" max="7700" width="32.28515625" style="3" customWidth="1"/>
    <col min="7701" max="7950" width="11.42578125" style="3"/>
    <col min="7951" max="7951" width="102.42578125" style="3" customWidth="1"/>
    <col min="7952" max="7952" width="21.85546875" style="3" customWidth="1"/>
    <col min="7953" max="7953" width="47.140625" style="3" customWidth="1"/>
    <col min="7954" max="7954" width="62.5703125" style="3" customWidth="1"/>
    <col min="7955" max="7955" width="24.85546875" style="3" customWidth="1"/>
    <col min="7956" max="7956" width="32.28515625" style="3" customWidth="1"/>
    <col min="7957" max="8206" width="11.42578125" style="3"/>
    <col min="8207" max="8207" width="102.42578125" style="3" customWidth="1"/>
    <col min="8208" max="8208" width="21.85546875" style="3" customWidth="1"/>
    <col min="8209" max="8209" width="47.140625" style="3" customWidth="1"/>
    <col min="8210" max="8210" width="62.5703125" style="3" customWidth="1"/>
    <col min="8211" max="8211" width="24.85546875" style="3" customWidth="1"/>
    <col min="8212" max="8212" width="32.28515625" style="3" customWidth="1"/>
    <col min="8213" max="8462" width="11.42578125" style="3"/>
    <col min="8463" max="8463" width="102.42578125" style="3" customWidth="1"/>
    <col min="8464" max="8464" width="21.85546875" style="3" customWidth="1"/>
    <col min="8465" max="8465" width="47.140625" style="3" customWidth="1"/>
    <col min="8466" max="8466" width="62.5703125" style="3" customWidth="1"/>
    <col min="8467" max="8467" width="24.85546875" style="3" customWidth="1"/>
    <col min="8468" max="8468" width="32.28515625" style="3" customWidth="1"/>
    <col min="8469" max="8718" width="11.42578125" style="3"/>
    <col min="8719" max="8719" width="102.42578125" style="3" customWidth="1"/>
    <col min="8720" max="8720" width="21.85546875" style="3" customWidth="1"/>
    <col min="8721" max="8721" width="47.140625" style="3" customWidth="1"/>
    <col min="8722" max="8722" width="62.5703125" style="3" customWidth="1"/>
    <col min="8723" max="8723" width="24.85546875" style="3" customWidth="1"/>
    <col min="8724" max="8724" width="32.28515625" style="3" customWidth="1"/>
    <col min="8725" max="8974" width="11.42578125" style="3"/>
    <col min="8975" max="8975" width="102.42578125" style="3" customWidth="1"/>
    <col min="8976" max="8976" width="21.85546875" style="3" customWidth="1"/>
    <col min="8977" max="8977" width="47.140625" style="3" customWidth="1"/>
    <col min="8978" max="8978" width="62.5703125" style="3" customWidth="1"/>
    <col min="8979" max="8979" width="24.85546875" style="3" customWidth="1"/>
    <col min="8980" max="8980" width="32.28515625" style="3" customWidth="1"/>
    <col min="8981" max="9230" width="11.42578125" style="3"/>
    <col min="9231" max="9231" width="102.42578125" style="3" customWidth="1"/>
    <col min="9232" max="9232" width="21.85546875" style="3" customWidth="1"/>
    <col min="9233" max="9233" width="47.140625" style="3" customWidth="1"/>
    <col min="9234" max="9234" width="62.5703125" style="3" customWidth="1"/>
    <col min="9235" max="9235" width="24.85546875" style="3" customWidth="1"/>
    <col min="9236" max="9236" width="32.28515625" style="3" customWidth="1"/>
    <col min="9237" max="9486" width="11.42578125" style="3"/>
    <col min="9487" max="9487" width="102.42578125" style="3" customWidth="1"/>
    <col min="9488" max="9488" width="21.85546875" style="3" customWidth="1"/>
    <col min="9489" max="9489" width="47.140625" style="3" customWidth="1"/>
    <col min="9490" max="9490" width="62.5703125" style="3" customWidth="1"/>
    <col min="9491" max="9491" width="24.85546875" style="3" customWidth="1"/>
    <col min="9492" max="9492" width="32.28515625" style="3" customWidth="1"/>
    <col min="9493" max="9742" width="11.42578125" style="3"/>
    <col min="9743" max="9743" width="102.42578125" style="3" customWidth="1"/>
    <col min="9744" max="9744" width="21.85546875" style="3" customWidth="1"/>
    <col min="9745" max="9745" width="47.140625" style="3" customWidth="1"/>
    <col min="9746" max="9746" width="62.5703125" style="3" customWidth="1"/>
    <col min="9747" max="9747" width="24.85546875" style="3" customWidth="1"/>
    <col min="9748" max="9748" width="32.28515625" style="3" customWidth="1"/>
    <col min="9749" max="9998" width="11.42578125" style="3"/>
    <col min="9999" max="9999" width="102.42578125" style="3" customWidth="1"/>
    <col min="10000" max="10000" width="21.85546875" style="3" customWidth="1"/>
    <col min="10001" max="10001" width="47.140625" style="3" customWidth="1"/>
    <col min="10002" max="10002" width="62.5703125" style="3" customWidth="1"/>
    <col min="10003" max="10003" width="24.85546875" style="3" customWidth="1"/>
    <col min="10004" max="10004" width="32.28515625" style="3" customWidth="1"/>
    <col min="10005" max="10254" width="11.42578125" style="3"/>
    <col min="10255" max="10255" width="102.42578125" style="3" customWidth="1"/>
    <col min="10256" max="10256" width="21.85546875" style="3" customWidth="1"/>
    <col min="10257" max="10257" width="47.140625" style="3" customWidth="1"/>
    <col min="10258" max="10258" width="62.5703125" style="3" customWidth="1"/>
    <col min="10259" max="10259" width="24.85546875" style="3" customWidth="1"/>
    <col min="10260" max="10260" width="32.28515625" style="3" customWidth="1"/>
    <col min="10261" max="10510" width="11.42578125" style="3"/>
    <col min="10511" max="10511" width="102.42578125" style="3" customWidth="1"/>
    <col min="10512" max="10512" width="21.85546875" style="3" customWidth="1"/>
    <col min="10513" max="10513" width="47.140625" style="3" customWidth="1"/>
    <col min="10514" max="10514" width="62.5703125" style="3" customWidth="1"/>
    <col min="10515" max="10515" width="24.85546875" style="3" customWidth="1"/>
    <col min="10516" max="10516" width="32.28515625" style="3" customWidth="1"/>
    <col min="10517" max="10766" width="11.42578125" style="3"/>
    <col min="10767" max="10767" width="102.42578125" style="3" customWidth="1"/>
    <col min="10768" max="10768" width="21.85546875" style="3" customWidth="1"/>
    <col min="10769" max="10769" width="47.140625" style="3" customWidth="1"/>
    <col min="10770" max="10770" width="62.5703125" style="3" customWidth="1"/>
    <col min="10771" max="10771" width="24.85546875" style="3" customWidth="1"/>
    <col min="10772" max="10772" width="32.28515625" style="3" customWidth="1"/>
    <col min="10773" max="11022" width="11.42578125" style="3"/>
    <col min="11023" max="11023" width="102.42578125" style="3" customWidth="1"/>
    <col min="11024" max="11024" width="21.85546875" style="3" customWidth="1"/>
    <col min="11025" max="11025" width="47.140625" style="3" customWidth="1"/>
    <col min="11026" max="11026" width="62.5703125" style="3" customWidth="1"/>
    <col min="11027" max="11027" width="24.85546875" style="3" customWidth="1"/>
    <col min="11028" max="11028" width="32.28515625" style="3" customWidth="1"/>
    <col min="11029" max="11278" width="11.42578125" style="3"/>
    <col min="11279" max="11279" width="102.42578125" style="3" customWidth="1"/>
    <col min="11280" max="11280" width="21.85546875" style="3" customWidth="1"/>
    <col min="11281" max="11281" width="47.140625" style="3" customWidth="1"/>
    <col min="11282" max="11282" width="62.5703125" style="3" customWidth="1"/>
    <col min="11283" max="11283" width="24.85546875" style="3" customWidth="1"/>
    <col min="11284" max="11284" width="32.28515625" style="3" customWidth="1"/>
    <col min="11285" max="11534" width="11.42578125" style="3"/>
    <col min="11535" max="11535" width="102.42578125" style="3" customWidth="1"/>
    <col min="11536" max="11536" width="21.85546875" style="3" customWidth="1"/>
    <col min="11537" max="11537" width="47.140625" style="3" customWidth="1"/>
    <col min="11538" max="11538" width="62.5703125" style="3" customWidth="1"/>
    <col min="11539" max="11539" width="24.85546875" style="3" customWidth="1"/>
    <col min="11540" max="11540" width="32.28515625" style="3" customWidth="1"/>
    <col min="11541" max="11790" width="11.42578125" style="3"/>
    <col min="11791" max="11791" width="102.42578125" style="3" customWidth="1"/>
    <col min="11792" max="11792" width="21.85546875" style="3" customWidth="1"/>
    <col min="11793" max="11793" width="47.140625" style="3" customWidth="1"/>
    <col min="11794" max="11794" width="62.5703125" style="3" customWidth="1"/>
    <col min="11795" max="11795" width="24.85546875" style="3" customWidth="1"/>
    <col min="11796" max="11796" width="32.28515625" style="3" customWidth="1"/>
    <col min="11797" max="12046" width="11.42578125" style="3"/>
    <col min="12047" max="12047" width="102.42578125" style="3" customWidth="1"/>
    <col min="12048" max="12048" width="21.85546875" style="3" customWidth="1"/>
    <col min="12049" max="12049" width="47.140625" style="3" customWidth="1"/>
    <col min="12050" max="12050" width="62.5703125" style="3" customWidth="1"/>
    <col min="12051" max="12051" width="24.85546875" style="3" customWidth="1"/>
    <col min="12052" max="12052" width="32.28515625" style="3" customWidth="1"/>
    <col min="12053" max="12302" width="11.42578125" style="3"/>
    <col min="12303" max="12303" width="102.42578125" style="3" customWidth="1"/>
    <col min="12304" max="12304" width="21.85546875" style="3" customWidth="1"/>
    <col min="12305" max="12305" width="47.140625" style="3" customWidth="1"/>
    <col min="12306" max="12306" width="62.5703125" style="3" customWidth="1"/>
    <col min="12307" max="12307" width="24.85546875" style="3" customWidth="1"/>
    <col min="12308" max="12308" width="32.28515625" style="3" customWidth="1"/>
    <col min="12309" max="12558" width="11.42578125" style="3"/>
    <col min="12559" max="12559" width="102.42578125" style="3" customWidth="1"/>
    <col min="12560" max="12560" width="21.85546875" style="3" customWidth="1"/>
    <col min="12561" max="12561" width="47.140625" style="3" customWidth="1"/>
    <col min="12562" max="12562" width="62.5703125" style="3" customWidth="1"/>
    <col min="12563" max="12563" width="24.85546875" style="3" customWidth="1"/>
    <col min="12564" max="12564" width="32.28515625" style="3" customWidth="1"/>
    <col min="12565" max="12814" width="11.42578125" style="3"/>
    <col min="12815" max="12815" width="102.42578125" style="3" customWidth="1"/>
    <col min="12816" max="12816" width="21.85546875" style="3" customWidth="1"/>
    <col min="12817" max="12817" width="47.140625" style="3" customWidth="1"/>
    <col min="12818" max="12818" width="62.5703125" style="3" customWidth="1"/>
    <col min="12819" max="12819" width="24.85546875" style="3" customWidth="1"/>
    <col min="12820" max="12820" width="32.28515625" style="3" customWidth="1"/>
    <col min="12821" max="13070" width="11.42578125" style="3"/>
    <col min="13071" max="13071" width="102.42578125" style="3" customWidth="1"/>
    <col min="13072" max="13072" width="21.85546875" style="3" customWidth="1"/>
    <col min="13073" max="13073" width="47.140625" style="3" customWidth="1"/>
    <col min="13074" max="13074" width="62.5703125" style="3" customWidth="1"/>
    <col min="13075" max="13075" width="24.85546875" style="3" customWidth="1"/>
    <col min="13076" max="13076" width="32.28515625" style="3" customWidth="1"/>
    <col min="13077" max="13326" width="11.42578125" style="3"/>
    <col min="13327" max="13327" width="102.42578125" style="3" customWidth="1"/>
    <col min="13328" max="13328" width="21.85546875" style="3" customWidth="1"/>
    <col min="13329" max="13329" width="47.140625" style="3" customWidth="1"/>
    <col min="13330" max="13330" width="62.5703125" style="3" customWidth="1"/>
    <col min="13331" max="13331" width="24.85546875" style="3" customWidth="1"/>
    <col min="13332" max="13332" width="32.28515625" style="3" customWidth="1"/>
    <col min="13333" max="13582" width="11.42578125" style="3"/>
    <col min="13583" max="13583" width="102.42578125" style="3" customWidth="1"/>
    <col min="13584" max="13584" width="21.85546875" style="3" customWidth="1"/>
    <col min="13585" max="13585" width="47.140625" style="3" customWidth="1"/>
    <col min="13586" max="13586" width="62.5703125" style="3" customWidth="1"/>
    <col min="13587" max="13587" width="24.85546875" style="3" customWidth="1"/>
    <col min="13588" max="13588" width="32.28515625" style="3" customWidth="1"/>
    <col min="13589" max="13838" width="11.42578125" style="3"/>
    <col min="13839" max="13839" width="102.42578125" style="3" customWidth="1"/>
    <col min="13840" max="13840" width="21.85546875" style="3" customWidth="1"/>
    <col min="13841" max="13841" width="47.140625" style="3" customWidth="1"/>
    <col min="13842" max="13842" width="62.5703125" style="3" customWidth="1"/>
    <col min="13843" max="13843" width="24.85546875" style="3" customWidth="1"/>
    <col min="13844" max="13844" width="32.28515625" style="3" customWidth="1"/>
    <col min="13845" max="14094" width="11.42578125" style="3"/>
    <col min="14095" max="14095" width="102.42578125" style="3" customWidth="1"/>
    <col min="14096" max="14096" width="21.85546875" style="3" customWidth="1"/>
    <col min="14097" max="14097" width="47.140625" style="3" customWidth="1"/>
    <col min="14098" max="14098" width="62.5703125" style="3" customWidth="1"/>
    <col min="14099" max="14099" width="24.85546875" style="3" customWidth="1"/>
    <col min="14100" max="14100" width="32.28515625" style="3" customWidth="1"/>
    <col min="14101" max="14350" width="11.42578125" style="3"/>
    <col min="14351" max="14351" width="102.42578125" style="3" customWidth="1"/>
    <col min="14352" max="14352" width="21.85546875" style="3" customWidth="1"/>
    <col min="14353" max="14353" width="47.140625" style="3" customWidth="1"/>
    <col min="14354" max="14354" width="62.5703125" style="3" customWidth="1"/>
    <col min="14355" max="14355" width="24.85546875" style="3" customWidth="1"/>
    <col min="14356" max="14356" width="32.28515625" style="3" customWidth="1"/>
    <col min="14357" max="14606" width="11.42578125" style="3"/>
    <col min="14607" max="14607" width="102.42578125" style="3" customWidth="1"/>
    <col min="14608" max="14608" width="21.85546875" style="3" customWidth="1"/>
    <col min="14609" max="14609" width="47.140625" style="3" customWidth="1"/>
    <col min="14610" max="14610" width="62.5703125" style="3" customWidth="1"/>
    <col min="14611" max="14611" width="24.85546875" style="3" customWidth="1"/>
    <col min="14612" max="14612" width="32.28515625" style="3" customWidth="1"/>
    <col min="14613" max="14862" width="11.42578125" style="3"/>
    <col min="14863" max="14863" width="102.42578125" style="3" customWidth="1"/>
    <col min="14864" max="14864" width="21.85546875" style="3" customWidth="1"/>
    <col min="14865" max="14865" width="47.140625" style="3" customWidth="1"/>
    <col min="14866" max="14866" width="62.5703125" style="3" customWidth="1"/>
    <col min="14867" max="14867" width="24.85546875" style="3" customWidth="1"/>
    <col min="14868" max="14868" width="32.28515625" style="3" customWidth="1"/>
    <col min="14869" max="15118" width="11.42578125" style="3"/>
    <col min="15119" max="15119" width="102.42578125" style="3" customWidth="1"/>
    <col min="15120" max="15120" width="21.85546875" style="3" customWidth="1"/>
    <col min="15121" max="15121" width="47.140625" style="3" customWidth="1"/>
    <col min="15122" max="15122" width="62.5703125" style="3" customWidth="1"/>
    <col min="15123" max="15123" width="24.85546875" style="3" customWidth="1"/>
    <col min="15124" max="15124" width="32.28515625" style="3" customWidth="1"/>
    <col min="15125" max="15374" width="11.42578125" style="3"/>
    <col min="15375" max="15375" width="102.42578125" style="3" customWidth="1"/>
    <col min="15376" max="15376" width="21.85546875" style="3" customWidth="1"/>
    <col min="15377" max="15377" width="47.140625" style="3" customWidth="1"/>
    <col min="15378" max="15378" width="62.5703125" style="3" customWidth="1"/>
    <col min="15379" max="15379" width="24.85546875" style="3" customWidth="1"/>
    <col min="15380" max="15380" width="32.28515625" style="3" customWidth="1"/>
    <col min="15381" max="15630" width="11.42578125" style="3"/>
    <col min="15631" max="15631" width="102.42578125" style="3" customWidth="1"/>
    <col min="15632" max="15632" width="21.85546875" style="3" customWidth="1"/>
    <col min="15633" max="15633" width="47.140625" style="3" customWidth="1"/>
    <col min="15634" max="15634" width="62.5703125" style="3" customWidth="1"/>
    <col min="15635" max="15635" width="24.85546875" style="3" customWidth="1"/>
    <col min="15636" max="15636" width="32.28515625" style="3" customWidth="1"/>
    <col min="15637" max="15886" width="11.42578125" style="3"/>
    <col min="15887" max="15887" width="102.42578125" style="3" customWidth="1"/>
    <col min="15888" max="15888" width="21.85546875" style="3" customWidth="1"/>
    <col min="15889" max="15889" width="47.140625" style="3" customWidth="1"/>
    <col min="15890" max="15890" width="62.5703125" style="3" customWidth="1"/>
    <col min="15891" max="15891" width="24.85546875" style="3" customWidth="1"/>
    <col min="15892" max="15892" width="32.28515625" style="3" customWidth="1"/>
    <col min="15893" max="16142" width="11.42578125" style="3"/>
    <col min="16143" max="16143" width="102.42578125" style="3" customWidth="1"/>
    <col min="16144" max="16144" width="21.85546875" style="3" customWidth="1"/>
    <col min="16145" max="16145" width="47.140625" style="3" customWidth="1"/>
    <col min="16146" max="16146" width="62.5703125" style="3" customWidth="1"/>
    <col min="16147" max="16147" width="24.85546875" style="3" customWidth="1"/>
    <col min="16148" max="16148" width="32.28515625" style="3" customWidth="1"/>
    <col min="16149" max="16384" width="11.42578125" style="3"/>
  </cols>
  <sheetData>
    <row r="1" spans="2:38" ht="38.25" customHeight="1" x14ac:dyDescent="0.25"/>
    <row r="2" spans="2:38" ht="33.75" customHeight="1" x14ac:dyDescent="0.25">
      <c r="B2" s="4" t="s">
        <v>0</v>
      </c>
      <c r="C2" s="4"/>
      <c r="D2" s="4"/>
      <c r="E2" s="5"/>
      <c r="F2" s="6">
        <f>[1]Certifié!C6</f>
        <v>0</v>
      </c>
      <c r="G2" s="7"/>
      <c r="H2" s="8"/>
      <c r="I2" s="9"/>
      <c r="J2" s="10"/>
      <c r="K2" s="10"/>
    </row>
    <row r="3" spans="2:38" ht="26.25" customHeight="1" x14ac:dyDescent="0.25">
      <c r="B3" s="4" t="s">
        <v>1</v>
      </c>
      <c r="C3" s="4"/>
      <c r="D3" s="4"/>
      <c r="E3" s="5"/>
      <c r="F3" s="11">
        <f>[1]Certifié!C5</f>
        <v>0</v>
      </c>
      <c r="G3" s="12"/>
      <c r="H3" s="13"/>
      <c r="I3" s="9"/>
      <c r="J3" s="10"/>
      <c r="K3" s="10"/>
    </row>
    <row r="4" spans="2:38" ht="32.25" customHeight="1" x14ac:dyDescent="0.25">
      <c r="B4" s="4" t="s">
        <v>2</v>
      </c>
      <c r="C4" s="4"/>
      <c r="D4" s="4"/>
      <c r="E4" s="5"/>
      <c r="F4" s="14">
        <f>[1]Certifié!C8</f>
        <v>0</v>
      </c>
      <c r="G4" s="15"/>
      <c r="H4" s="16"/>
      <c r="J4" s="10"/>
      <c r="K4" s="10"/>
    </row>
    <row r="5" spans="2:38" ht="29.25" customHeight="1" x14ac:dyDescent="0.25">
      <c r="B5" s="4" t="s">
        <v>3</v>
      </c>
      <c r="C5" s="4"/>
      <c r="D5" s="4"/>
      <c r="E5" s="5"/>
      <c r="F5" s="17">
        <f>[1]Certifié!C14</f>
        <v>0</v>
      </c>
      <c r="G5" s="18"/>
      <c r="H5" s="19"/>
      <c r="J5" s="10"/>
      <c r="K5" s="10"/>
    </row>
    <row r="6" spans="2:38" ht="76.5" customHeight="1" x14ac:dyDescent="0.35">
      <c r="B6" s="4" t="s">
        <v>4</v>
      </c>
      <c r="C6" s="4"/>
      <c r="D6" s="4"/>
      <c r="E6" s="5"/>
      <c r="F6" s="20" t="s">
        <v>5</v>
      </c>
      <c r="G6" s="21"/>
      <c r="H6" s="22"/>
      <c r="I6" s="23"/>
      <c r="J6" s="10"/>
      <c r="K6" s="10"/>
      <c r="N6" s="24"/>
      <c r="O6" s="24"/>
      <c r="P6" s="24"/>
      <c r="Q6" s="24"/>
    </row>
    <row r="7" spans="2:38" ht="42.6" customHeight="1" x14ac:dyDescent="0.35">
      <c r="B7" s="4" t="s">
        <v>6</v>
      </c>
      <c r="C7" s="4"/>
      <c r="D7" s="4"/>
      <c r="E7" s="5"/>
      <c r="F7" s="25" t="s">
        <v>7</v>
      </c>
      <c r="G7" s="26"/>
      <c r="H7" s="27"/>
      <c r="J7" s="10"/>
      <c r="K7" s="10"/>
      <c r="N7" s="28"/>
      <c r="O7" s="28"/>
      <c r="P7" s="28"/>
      <c r="Q7" s="28"/>
    </row>
    <row r="8" spans="2:38" ht="42.6" customHeight="1" x14ac:dyDescent="0.35">
      <c r="B8" s="4" t="s">
        <v>8</v>
      </c>
      <c r="C8" s="4"/>
      <c r="D8" s="4"/>
      <c r="E8" s="5"/>
      <c r="F8" s="29">
        <f>[1]Certifié!C15</f>
        <v>0</v>
      </c>
      <c r="G8" s="30"/>
      <c r="H8" s="31"/>
      <c r="J8" s="10"/>
      <c r="K8" s="10"/>
      <c r="N8" s="32"/>
      <c r="O8" s="32"/>
      <c r="P8" s="32"/>
      <c r="Q8" s="32"/>
    </row>
    <row r="9" spans="2:38" ht="31.5" customHeight="1" x14ac:dyDescent="0.35">
      <c r="B9" s="4" t="s">
        <v>9</v>
      </c>
      <c r="C9" s="4"/>
      <c r="D9" s="4"/>
      <c r="E9" s="5"/>
      <c r="F9" s="29">
        <f>[1]Certifié!$C$16</f>
        <v>0</v>
      </c>
      <c r="G9" s="30"/>
      <c r="H9" s="31"/>
      <c r="N9" s="32"/>
      <c r="O9" s="32"/>
      <c r="P9" s="32"/>
      <c r="Q9" s="32"/>
    </row>
    <row r="10" spans="2:38" ht="45.75" customHeight="1" x14ac:dyDescent="0.35">
      <c r="J10" s="33"/>
      <c r="K10" s="33"/>
      <c r="L10" s="33"/>
      <c r="M10" s="33"/>
      <c r="N10" s="34"/>
      <c r="O10" s="34"/>
      <c r="P10" s="34"/>
      <c r="Q10" s="34"/>
    </row>
    <row r="11" spans="2:38" ht="82.5" customHeight="1" thickBot="1" x14ac:dyDescent="0.4">
      <c r="B11" s="35" t="s">
        <v>10</v>
      </c>
      <c r="C11" s="35"/>
      <c r="D11" s="35"/>
      <c r="E11" s="35"/>
      <c r="F11" s="35"/>
      <c r="G11" s="35"/>
      <c r="H11" s="35"/>
      <c r="I11" s="35"/>
      <c r="J11" s="33"/>
      <c r="K11" s="33"/>
      <c r="L11" s="33"/>
      <c r="M11" s="33"/>
      <c r="N11" s="34"/>
      <c r="O11" s="34"/>
      <c r="P11" s="34"/>
      <c r="Q11" s="34"/>
    </row>
    <row r="12" spans="2:38" ht="133.5" customHeight="1" thickBot="1" x14ac:dyDescent="0.4">
      <c r="B12" s="36" t="s">
        <v>11</v>
      </c>
      <c r="C12" s="36"/>
      <c r="D12" s="36"/>
      <c r="E12" s="37"/>
      <c r="F12" s="38"/>
      <c r="G12" s="3"/>
      <c r="H12" s="3"/>
      <c r="I12" s="3"/>
      <c r="K12" s="33"/>
      <c r="L12" s="33"/>
      <c r="M12" s="39"/>
      <c r="N12" s="34"/>
      <c r="O12" s="34"/>
      <c r="P12" s="34"/>
      <c r="Q12" s="34"/>
    </row>
    <row r="13" spans="2:38" ht="13.5" customHeight="1" thickBot="1" x14ac:dyDescent="0.4">
      <c r="B13" s="40"/>
      <c r="C13" s="40"/>
      <c r="D13" s="40"/>
      <c r="E13" s="41"/>
      <c r="F13" s="41"/>
      <c r="G13" s="3"/>
      <c r="H13" s="3"/>
      <c r="I13" s="3"/>
      <c r="K13" s="33"/>
      <c r="L13" s="33"/>
      <c r="M13" s="39"/>
      <c r="N13" s="34"/>
      <c r="O13" s="34"/>
      <c r="P13" s="34"/>
      <c r="Q13" s="34"/>
    </row>
    <row r="14" spans="2:38" ht="114.75" customHeight="1" thickBot="1" x14ac:dyDescent="0.4">
      <c r="B14" s="42" t="s">
        <v>12</v>
      </c>
      <c r="C14" s="43"/>
      <c r="D14" s="44"/>
      <c r="E14" s="45"/>
      <c r="F14" s="45"/>
      <c r="G14" s="45"/>
      <c r="H14" s="45"/>
      <c r="I14" s="45"/>
      <c r="J14" s="46"/>
      <c r="K14" s="33"/>
      <c r="L14" s="33"/>
      <c r="M14" s="39"/>
      <c r="N14" s="34"/>
      <c r="O14" s="34"/>
      <c r="P14" s="34"/>
      <c r="Q14" s="47" t="s">
        <v>13</v>
      </c>
      <c r="R14" s="47"/>
      <c r="S14" s="47"/>
      <c r="T14" s="47"/>
      <c r="U14" s="47"/>
      <c r="V14" s="47"/>
      <c r="W14" s="47"/>
      <c r="X14" s="47"/>
      <c r="Y14" s="47"/>
      <c r="Z14" s="47"/>
      <c r="AA14" s="47"/>
      <c r="AB14" s="47"/>
      <c r="AC14" s="47"/>
      <c r="AD14" s="47"/>
      <c r="AE14" s="47"/>
      <c r="AF14" s="47"/>
      <c r="AG14" s="47"/>
      <c r="AH14" s="47"/>
      <c r="AI14" s="47"/>
      <c r="AJ14" s="47"/>
      <c r="AK14" s="47"/>
      <c r="AL14" s="47"/>
    </row>
    <row r="15" spans="2:38" ht="48.75" customHeight="1" thickBot="1" x14ac:dyDescent="0.4">
      <c r="B15" s="48"/>
      <c r="C15" s="48"/>
      <c r="D15" s="49"/>
      <c r="E15" s="49"/>
      <c r="F15" s="49"/>
      <c r="G15" s="3"/>
      <c r="H15" s="3"/>
      <c r="I15" s="3"/>
      <c r="K15" s="33"/>
      <c r="L15" s="33"/>
      <c r="M15" s="39"/>
      <c r="N15" s="34"/>
      <c r="O15" s="34"/>
      <c r="P15" s="34"/>
      <c r="Q15" s="47" t="s">
        <v>14</v>
      </c>
      <c r="R15" s="47"/>
      <c r="S15" s="47"/>
      <c r="T15" s="47"/>
      <c r="U15" s="47"/>
      <c r="V15" s="47"/>
      <c r="W15" s="47"/>
      <c r="X15" s="47"/>
      <c r="Y15" s="47"/>
      <c r="Z15" s="47"/>
      <c r="AA15" s="47"/>
      <c r="AB15" s="47"/>
      <c r="AC15" s="47"/>
      <c r="AD15" s="47"/>
      <c r="AE15" s="47"/>
      <c r="AF15" s="47"/>
      <c r="AG15" s="47"/>
      <c r="AH15" s="47"/>
      <c r="AI15" s="47"/>
      <c r="AJ15" s="47"/>
      <c r="AK15" s="47"/>
      <c r="AL15" s="47"/>
    </row>
    <row r="16" spans="2:38" ht="82.5" customHeight="1" thickBot="1" x14ac:dyDescent="0.55000000000000004">
      <c r="B16" s="50" t="s">
        <v>15</v>
      </c>
      <c r="C16" s="51"/>
      <c r="D16" s="51"/>
      <c r="E16" s="51"/>
      <c r="F16" s="52"/>
      <c r="G16" s="53"/>
      <c r="H16" s="53"/>
      <c r="I16" s="53"/>
      <c r="J16" s="33"/>
      <c r="K16" s="33"/>
      <c r="L16" s="33"/>
      <c r="M16" s="33"/>
      <c r="N16" s="54"/>
      <c r="O16" s="34"/>
      <c r="P16" s="34"/>
      <c r="Q16" s="47" t="s">
        <v>16</v>
      </c>
      <c r="R16" s="47"/>
      <c r="S16" s="47"/>
      <c r="T16" s="47"/>
      <c r="U16" s="47"/>
      <c r="V16" s="47"/>
      <c r="W16" s="47"/>
      <c r="X16" s="47"/>
      <c r="Y16" s="47"/>
      <c r="Z16" s="47"/>
      <c r="AA16" s="47"/>
      <c r="AB16" s="47"/>
      <c r="AC16" s="47"/>
      <c r="AD16" s="47"/>
      <c r="AE16" s="47"/>
      <c r="AF16" s="47"/>
      <c r="AG16" s="47"/>
      <c r="AH16" s="47"/>
      <c r="AI16" s="47"/>
      <c r="AJ16" s="47"/>
      <c r="AK16" s="47"/>
      <c r="AL16" s="47"/>
    </row>
    <row r="17" spans="2:38" ht="60" customHeight="1" x14ac:dyDescent="0.25">
      <c r="B17" s="55" t="s">
        <v>17</v>
      </c>
      <c r="C17" s="56"/>
      <c r="D17" s="57" t="s">
        <v>18</v>
      </c>
      <c r="E17" s="58"/>
      <c r="F17" s="59"/>
      <c r="G17" s="60" t="s">
        <v>19</v>
      </c>
      <c r="H17" s="60"/>
      <c r="I17" s="60"/>
      <c r="J17" s="60"/>
      <c r="L17" s="61"/>
      <c r="M17" s="61"/>
      <c r="N17" s="62"/>
      <c r="O17" s="63"/>
      <c r="P17" s="64"/>
      <c r="Q17" s="47" t="s">
        <v>20</v>
      </c>
      <c r="R17" s="47"/>
      <c r="S17" s="47"/>
      <c r="T17" s="47"/>
      <c r="U17" s="47"/>
      <c r="V17" s="47"/>
      <c r="W17" s="47"/>
      <c r="X17" s="47"/>
      <c r="Y17" s="47"/>
      <c r="Z17" s="47"/>
      <c r="AA17" s="47"/>
      <c r="AB17" s="47"/>
      <c r="AC17" s="47"/>
      <c r="AD17" s="47"/>
      <c r="AE17" s="47"/>
      <c r="AF17" s="47"/>
      <c r="AG17" s="47"/>
      <c r="AH17" s="47"/>
      <c r="AI17" s="47"/>
      <c r="AJ17" s="47"/>
      <c r="AK17" s="47"/>
      <c r="AL17" s="47"/>
    </row>
    <row r="18" spans="2:38" ht="60" customHeight="1" thickBot="1" x14ac:dyDescent="0.3">
      <c r="B18" s="55" t="s">
        <v>21</v>
      </c>
      <c r="C18" s="65"/>
      <c r="D18" s="57"/>
      <c r="E18" s="66"/>
      <c r="F18" s="67"/>
      <c r="G18" s="60"/>
      <c r="H18" s="60"/>
      <c r="I18" s="60"/>
      <c r="J18" s="60"/>
      <c r="L18" s="68"/>
      <c r="M18" s="68"/>
      <c r="N18" s="69"/>
      <c r="O18" s="70"/>
    </row>
    <row r="19" spans="2:38" ht="60" customHeight="1" thickBot="1" x14ac:dyDescent="0.55000000000000004">
      <c r="B19" s="71" t="s">
        <v>22</v>
      </c>
      <c r="C19" s="72"/>
      <c r="D19" s="73"/>
      <c r="E19" s="74"/>
      <c r="F19" s="75"/>
      <c r="G19" s="60"/>
      <c r="H19" s="60"/>
      <c r="I19" s="60"/>
      <c r="J19" s="60"/>
      <c r="K19" s="68"/>
      <c r="L19" s="68"/>
      <c r="M19" s="68"/>
      <c r="N19" s="76"/>
      <c r="O19" s="70"/>
    </row>
    <row r="20" spans="2:38" ht="60" customHeight="1" thickBot="1" x14ac:dyDescent="0.55000000000000004">
      <c r="B20" s="48"/>
      <c r="C20" s="48"/>
      <c r="D20" s="77"/>
      <c r="E20" s="77"/>
      <c r="F20" s="77"/>
      <c r="G20" s="60"/>
      <c r="H20" s="60"/>
      <c r="I20" s="60"/>
      <c r="J20" s="60"/>
      <c r="K20" s="68"/>
      <c r="L20" s="68"/>
      <c r="M20" s="68"/>
      <c r="N20" s="76"/>
      <c r="O20" s="70"/>
    </row>
    <row r="21" spans="2:38" ht="60" customHeight="1" thickBot="1" x14ac:dyDescent="0.55000000000000004">
      <c r="B21" s="50" t="s">
        <v>23</v>
      </c>
      <c r="C21" s="51"/>
      <c r="D21" s="51"/>
      <c r="E21" s="51"/>
      <c r="F21" s="52"/>
      <c r="G21" s="60"/>
      <c r="H21" s="60"/>
      <c r="I21" s="60"/>
      <c r="J21" s="60"/>
      <c r="K21" s="68"/>
      <c r="L21" s="68"/>
      <c r="M21" s="68"/>
      <c r="N21" s="76"/>
      <c r="O21" s="70"/>
    </row>
    <row r="22" spans="2:38" ht="60" customHeight="1" x14ac:dyDescent="0.5">
      <c r="B22" s="55" t="s">
        <v>17</v>
      </c>
      <c r="C22" s="56"/>
      <c r="D22" s="57" t="s">
        <v>18</v>
      </c>
      <c r="E22" s="58"/>
      <c r="F22" s="59"/>
      <c r="G22" s="60"/>
      <c r="H22" s="60"/>
      <c r="I22" s="60"/>
      <c r="J22" s="60"/>
      <c r="K22" s="68"/>
      <c r="L22" s="68"/>
      <c r="M22" s="68"/>
      <c r="N22" s="78"/>
      <c r="O22" s="70"/>
      <c r="P22" s="64"/>
    </row>
    <row r="23" spans="2:38" ht="60" customHeight="1" thickBot="1" x14ac:dyDescent="0.55000000000000004">
      <c r="B23" s="55" t="s">
        <v>21</v>
      </c>
      <c r="C23" s="56"/>
      <c r="D23" s="57"/>
      <c r="E23" s="66"/>
      <c r="F23" s="67"/>
      <c r="G23" s="60"/>
      <c r="H23" s="60"/>
      <c r="I23" s="60"/>
      <c r="J23" s="60"/>
      <c r="K23" s="68"/>
      <c r="L23" s="68"/>
      <c r="M23" s="68"/>
      <c r="N23" s="78"/>
      <c r="O23" s="70"/>
    </row>
    <row r="24" spans="2:38" ht="60" customHeight="1" thickBot="1" x14ac:dyDescent="0.3">
      <c r="B24" s="71" t="s">
        <v>22</v>
      </c>
      <c r="C24" s="72"/>
      <c r="D24" s="79"/>
      <c r="E24" s="79"/>
      <c r="F24" s="80"/>
      <c r="G24" s="77"/>
      <c r="H24" s="77"/>
      <c r="I24" s="77"/>
      <c r="J24" s="77"/>
      <c r="K24" s="68"/>
      <c r="L24" s="68"/>
      <c r="M24" s="68"/>
      <c r="N24" s="81"/>
    </row>
    <row r="25" spans="2:38" ht="60" customHeight="1" x14ac:dyDescent="0.25">
      <c r="B25" s="48"/>
      <c r="C25" s="48"/>
      <c r="D25" s="82"/>
      <c r="E25" s="82"/>
      <c r="F25" s="82"/>
      <c r="G25" s="82"/>
      <c r="H25" s="82"/>
      <c r="I25" s="82"/>
      <c r="J25" s="82"/>
      <c r="K25" s="68"/>
      <c r="L25" s="68"/>
      <c r="M25" s="68"/>
    </row>
    <row r="26" spans="2:38" ht="60" customHeight="1" thickBot="1" x14ac:dyDescent="0.3">
      <c r="B26" s="48"/>
      <c r="C26" s="48"/>
      <c r="D26" s="82"/>
      <c r="E26" s="82"/>
      <c r="F26" s="82"/>
      <c r="G26" s="82"/>
      <c r="H26" s="82"/>
      <c r="I26" s="82"/>
      <c r="J26" s="82"/>
      <c r="K26" s="68"/>
      <c r="L26" s="68"/>
      <c r="M26" s="68"/>
    </row>
    <row r="27" spans="2:38" s="86" customFormat="1" ht="120.75" customHeight="1" thickBot="1" x14ac:dyDescent="0.3">
      <c r="B27" s="83" t="s">
        <v>24</v>
      </c>
      <c r="C27" s="84"/>
      <c r="D27" s="84"/>
      <c r="E27" s="84"/>
      <c r="F27" s="84"/>
      <c r="G27" s="84"/>
      <c r="H27" s="84"/>
      <c r="I27" s="84"/>
      <c r="J27" s="85"/>
    </row>
    <row r="28" spans="2:38" s="86" customFormat="1" ht="42" customHeight="1" thickBot="1" x14ac:dyDescent="0.3">
      <c r="B28" s="87"/>
      <c r="C28" s="87"/>
      <c r="D28" s="87"/>
      <c r="E28" s="87"/>
      <c r="F28" s="87"/>
      <c r="G28" s="87"/>
      <c r="H28" s="87"/>
      <c r="I28" s="87"/>
    </row>
    <row r="29" spans="2:38" s="86" customFormat="1" ht="63" customHeight="1" thickBot="1" x14ac:dyDescent="0.3">
      <c r="B29" s="88" t="s">
        <v>25</v>
      </c>
      <c r="C29" s="89" t="s">
        <v>26</v>
      </c>
      <c r="D29" s="88" t="s">
        <v>27</v>
      </c>
      <c r="E29" s="90" t="s">
        <v>28</v>
      </c>
      <c r="F29" s="91"/>
      <c r="G29" s="90" t="s">
        <v>29</v>
      </c>
      <c r="H29" s="92"/>
      <c r="I29" s="91"/>
      <c r="J29" s="89" t="s">
        <v>30</v>
      </c>
      <c r="L29" s="93" t="s">
        <v>27</v>
      </c>
      <c r="M29" s="94"/>
      <c r="N29" s="95"/>
      <c r="O29" s="93" t="s">
        <v>31</v>
      </c>
      <c r="P29" s="94"/>
      <c r="Q29" s="95"/>
      <c r="R29" s="93" t="s">
        <v>32</v>
      </c>
      <c r="S29" s="94"/>
      <c r="T29" s="95"/>
      <c r="U29" s="86" t="s">
        <v>33</v>
      </c>
      <c r="X29" s="96" t="s">
        <v>34</v>
      </c>
      <c r="Y29" s="97"/>
      <c r="Z29" s="98"/>
      <c r="AA29" s="99" t="s">
        <v>35</v>
      </c>
    </row>
    <row r="30" spans="2:38" s="86" customFormat="1" ht="121.5" customHeight="1" thickBot="1" x14ac:dyDescent="0.3">
      <c r="B30" s="100" t="s">
        <v>36</v>
      </c>
      <c r="C30" s="101"/>
      <c r="D30" s="101"/>
      <c r="E30" s="101"/>
      <c r="F30" s="101"/>
      <c r="G30" s="101"/>
      <c r="H30" s="101"/>
      <c r="I30" s="101"/>
      <c r="J30" s="102"/>
      <c r="L30" s="103"/>
      <c r="M30" s="104"/>
      <c r="N30" s="105"/>
      <c r="O30" s="103"/>
      <c r="P30" s="104"/>
      <c r="Q30" s="105"/>
      <c r="R30" s="103"/>
      <c r="S30" s="104"/>
      <c r="T30" s="105"/>
      <c r="X30" s="106"/>
      <c r="Y30" s="106"/>
      <c r="Z30" s="106"/>
      <c r="AA30" s="99"/>
    </row>
    <row r="31" spans="2:38" s="86" customFormat="1" ht="84" customHeight="1" thickBot="1" x14ac:dyDescent="0.3">
      <c r="B31" s="107" t="s">
        <v>37</v>
      </c>
      <c r="C31" s="108"/>
      <c r="D31" s="108"/>
      <c r="E31" s="108"/>
      <c r="F31" s="108"/>
      <c r="G31" s="108"/>
      <c r="H31" s="108"/>
      <c r="I31" s="108"/>
      <c r="J31" s="109"/>
      <c r="L31" s="103"/>
      <c r="M31" s="104"/>
      <c r="N31" s="105"/>
      <c r="O31" s="103"/>
      <c r="P31" s="104"/>
      <c r="Q31" s="105"/>
      <c r="R31" s="103"/>
      <c r="S31" s="104"/>
      <c r="T31" s="105"/>
      <c r="X31" s="106"/>
      <c r="Y31" s="106"/>
      <c r="Z31" s="106"/>
      <c r="AA31" s="99"/>
    </row>
    <row r="32" spans="2:38" s="86" customFormat="1" ht="195.95" customHeight="1" thickBot="1" x14ac:dyDescent="0.3">
      <c r="B32" s="110" t="s">
        <v>38</v>
      </c>
      <c r="C32" s="111" t="str">
        <f t="shared" ref="C32:C34" si="0">IF(COUNTIF(U32,"5"),"Conforme",IF(COUNTIF(U32,"1"),"Ecart non critique",IF(COUNTIF(U32,"2"),"Ecart critique",IF(COUNTIF(U32,"&gt;=4"),"Faux",IF(COUNTIF(U32,"0"),"")))))</f>
        <v/>
      </c>
      <c r="D32" s="112"/>
      <c r="E32" s="113"/>
      <c r="F32" s="113"/>
      <c r="G32" s="114" t="s">
        <v>39</v>
      </c>
      <c r="H32" s="114"/>
      <c r="I32" s="114"/>
      <c r="J32" s="115"/>
      <c r="L32" s="116" t="b">
        <v>0</v>
      </c>
      <c r="M32" s="117">
        <f>IF(ISERROR(SEARCH("VRAI",L32)),0,5)</f>
        <v>0</v>
      </c>
      <c r="N32" s="99">
        <f>IF(ISERROR(SEARCH("VRAI",L32)),0,1)</f>
        <v>0</v>
      </c>
      <c r="O32" s="118"/>
      <c r="P32" s="119"/>
      <c r="Q32" s="120"/>
      <c r="R32" s="116" t="b">
        <v>0</v>
      </c>
      <c r="S32" s="121">
        <f>IF(ISERROR(SEARCH("VRAI",R32)),0,2)</f>
        <v>0</v>
      </c>
      <c r="T32" s="99">
        <f>IF(ISERROR(SEARCH("VRAI",R32)),0,1)</f>
        <v>0</v>
      </c>
      <c r="U32" s="86">
        <f>M32+P32+S32</f>
        <v>0</v>
      </c>
      <c r="X32" s="122" t="b">
        <v>0</v>
      </c>
      <c r="Y32" s="122">
        <f>IF(ISERROR(SEARCH("VRAI",X32)),0,4)</f>
        <v>0</v>
      </c>
      <c r="Z32" s="123">
        <f t="shared" ref="Z32:Z84" si="1">IF(ISERROR(SEARCH("VRAI",X32)),0,1)</f>
        <v>0</v>
      </c>
      <c r="AA32" s="99">
        <f>P32+S32+M32+Y32</f>
        <v>0</v>
      </c>
    </row>
    <row r="33" spans="2:27" s="86" customFormat="1" ht="195.95" customHeight="1" thickBot="1" x14ac:dyDescent="0.3">
      <c r="B33" s="124" t="s">
        <v>40</v>
      </c>
      <c r="C33" s="125" t="str">
        <f t="shared" si="0"/>
        <v/>
      </c>
      <c r="D33" s="126"/>
      <c r="E33" s="127" t="s">
        <v>41</v>
      </c>
      <c r="F33" s="128"/>
      <c r="G33" s="129"/>
      <c r="H33" s="129"/>
      <c r="I33" s="129"/>
      <c r="J33" s="130"/>
      <c r="L33" s="116" t="b">
        <v>0</v>
      </c>
      <c r="M33" s="117">
        <f>IF(ISERROR(SEARCH("VRAI",L33)),0,5)</f>
        <v>0</v>
      </c>
      <c r="N33" s="99">
        <f>IF(ISERROR(SEARCH("VRAI",L33)),0,1)</f>
        <v>0</v>
      </c>
      <c r="O33" s="116" t="b">
        <v>0</v>
      </c>
      <c r="P33" s="121">
        <f>IF(ISERROR(SEARCH("VRAI",O33)),0,1)</f>
        <v>0</v>
      </c>
      <c r="Q33" s="99">
        <f>IF(ISERROR(SEARCH("VRAI",O33)),0,1)</f>
        <v>0</v>
      </c>
      <c r="R33" s="118" t="b">
        <v>0</v>
      </c>
      <c r="S33" s="119"/>
      <c r="T33" s="120"/>
      <c r="U33" s="86">
        <f>M33+P33+S33</f>
        <v>0</v>
      </c>
      <c r="X33" s="122" t="b">
        <v>0</v>
      </c>
      <c r="Y33" s="122">
        <f>IF(ISERROR(SEARCH("VRAI",X33)),0,4)</f>
        <v>0</v>
      </c>
      <c r="Z33" s="123">
        <f t="shared" si="1"/>
        <v>0</v>
      </c>
      <c r="AA33" s="131">
        <f>P33+S33+M33+Y33</f>
        <v>0</v>
      </c>
    </row>
    <row r="34" spans="2:27" s="86" customFormat="1" ht="112.5" customHeight="1" thickBot="1" x14ac:dyDescent="0.3">
      <c r="B34" s="124" t="s">
        <v>42</v>
      </c>
      <c r="C34" s="125" t="str">
        <f t="shared" si="0"/>
        <v/>
      </c>
      <c r="D34" s="126"/>
      <c r="E34" s="128"/>
      <c r="F34" s="128"/>
      <c r="G34" s="129" t="s">
        <v>43</v>
      </c>
      <c r="H34" s="129"/>
      <c r="I34" s="129"/>
      <c r="J34" s="130"/>
      <c r="L34" s="123" t="b">
        <v>0</v>
      </c>
      <c r="M34" s="117">
        <f>IF(ISERROR(SEARCH("VRAI",L34)),0,5)</f>
        <v>0</v>
      </c>
      <c r="N34" s="99">
        <f>IF(ISERROR(SEARCH("VRAI",L34)),0,1)</f>
        <v>0</v>
      </c>
      <c r="O34" s="132" t="b">
        <v>0</v>
      </c>
      <c r="P34" s="119"/>
      <c r="Q34" s="120"/>
      <c r="R34" s="123" t="b">
        <v>0</v>
      </c>
      <c r="S34" s="121">
        <f>IF(ISERROR(SEARCH("VRAI",R34)),0,2)</f>
        <v>0</v>
      </c>
      <c r="T34" s="99">
        <f>IF(ISERROR(SEARCH("VRAI",R34)),0,1)</f>
        <v>0</v>
      </c>
      <c r="U34" s="86">
        <f>M34+P34+S34</f>
        <v>0</v>
      </c>
      <c r="X34" s="122" t="b">
        <v>1</v>
      </c>
      <c r="Y34" s="122">
        <f t="shared" ref="Y34:Y41" si="2">IF(ISERROR(SEARCH("VRAI",X34)),0,4)</f>
        <v>4</v>
      </c>
      <c r="Z34" s="123">
        <f t="shared" si="1"/>
        <v>1</v>
      </c>
      <c r="AA34" s="131">
        <f>P34+S34+M34+Y34</f>
        <v>4</v>
      </c>
    </row>
    <row r="35" spans="2:27" s="86" customFormat="1" ht="167.25" customHeight="1" thickBot="1" x14ac:dyDescent="0.3">
      <c r="B35" s="133" t="s">
        <v>44</v>
      </c>
      <c r="C35" s="134" t="str">
        <f>IF(COUNTIF(U35,"5"),"Conforme",IF(COUNTIF(U35,"1"),"Ecart non critique",IF(COUNTIF(U35,"2"),"Ecart critique",IF(COUNTIF(U35,"&gt;=4"),"Faux",IF(COUNTIF(U35,"0"),"")))))</f>
        <v/>
      </c>
      <c r="D35" s="135"/>
      <c r="E35" s="136" t="s">
        <v>45</v>
      </c>
      <c r="F35" s="136"/>
      <c r="G35" s="137" t="s">
        <v>46</v>
      </c>
      <c r="H35" s="137"/>
      <c r="I35" s="137"/>
      <c r="J35" s="138"/>
      <c r="L35" s="123" t="b">
        <v>0</v>
      </c>
      <c r="M35" s="117">
        <f>IF(ISERROR(SEARCH("VRAI",L35)),0,5)</f>
        <v>0</v>
      </c>
      <c r="N35" s="99">
        <f>IF(ISERROR(SEARCH("VRAI",L35)),0,1)</f>
        <v>0</v>
      </c>
      <c r="O35" s="123" t="b">
        <v>0</v>
      </c>
      <c r="P35" s="121">
        <f>IF(ISERROR(SEARCH("VRAI",O35)),0,1)</f>
        <v>0</v>
      </c>
      <c r="Q35" s="99">
        <f>IF(ISERROR(SEARCH("VRAI",O35)),0,1)</f>
        <v>0</v>
      </c>
      <c r="R35" s="123" t="b">
        <v>0</v>
      </c>
      <c r="S35" s="121">
        <f>IF(ISERROR(SEARCH("VRAI",R35)),0,2)</f>
        <v>0</v>
      </c>
      <c r="T35" s="99">
        <f>IF(ISERROR(SEARCH("VRAI",R35)),0,1)</f>
        <v>0</v>
      </c>
      <c r="U35" s="86">
        <f>M35+P35+S35</f>
        <v>0</v>
      </c>
      <c r="X35" s="122" t="b">
        <v>0</v>
      </c>
      <c r="Y35" s="122">
        <f t="shared" si="2"/>
        <v>0</v>
      </c>
      <c r="Z35" s="123">
        <f t="shared" si="1"/>
        <v>0</v>
      </c>
      <c r="AA35" s="131">
        <f>P35+S35+M35+Y35</f>
        <v>0</v>
      </c>
    </row>
    <row r="36" spans="2:27" s="86" customFormat="1" ht="96.75" customHeight="1" thickBot="1" x14ac:dyDescent="0.3">
      <c r="B36" s="107" t="s">
        <v>47</v>
      </c>
      <c r="C36" s="108"/>
      <c r="D36" s="108"/>
      <c r="E36" s="108"/>
      <c r="F36" s="108"/>
      <c r="G36" s="108"/>
      <c r="H36" s="108"/>
      <c r="I36" s="108"/>
      <c r="J36" s="109"/>
      <c r="L36" s="123"/>
      <c r="M36" s="122"/>
      <c r="N36" s="131"/>
      <c r="O36" s="123"/>
      <c r="P36" s="139"/>
      <c r="Q36" s="131"/>
      <c r="R36" s="123"/>
      <c r="S36" s="139"/>
      <c r="T36" s="131"/>
      <c r="X36" s="122"/>
      <c r="Y36" s="122"/>
      <c r="Z36" s="123"/>
      <c r="AA36" s="131"/>
    </row>
    <row r="37" spans="2:27" s="86" customFormat="1" ht="189.75" customHeight="1" thickBot="1" x14ac:dyDescent="0.3">
      <c r="B37" s="140" t="s">
        <v>48</v>
      </c>
      <c r="C37" s="111" t="str">
        <f>IF(COUNTIF(U37,"5"),"Conforme",IF(COUNTIF(U37,"1"),"Ecart non critique",IF(COUNTIF(U37,"2"),"Ecart critique",IF(COUNTIF(U37,"&gt;=4"),"Faux",IF(COUNTIF(U37,"0"),"")))))</f>
        <v/>
      </c>
      <c r="D37" s="141"/>
      <c r="E37" s="142" t="s">
        <v>49</v>
      </c>
      <c r="F37" s="143"/>
      <c r="G37" s="144" t="s">
        <v>50</v>
      </c>
      <c r="H37" s="144"/>
      <c r="I37" s="144"/>
      <c r="J37" s="115"/>
      <c r="L37" s="123" t="b">
        <v>0</v>
      </c>
      <c r="M37" s="117">
        <f>IF(ISERROR(SEARCH("VRAI",L37)),0,5)</f>
        <v>0</v>
      </c>
      <c r="N37" s="99">
        <f>IF(ISERROR(SEARCH("VRAI",L37)),0,1)</f>
        <v>0</v>
      </c>
      <c r="O37" s="123" t="b">
        <v>0</v>
      </c>
      <c r="P37" s="121">
        <f>IF(ISERROR(SEARCH("VRAI",O37)),0,1)</f>
        <v>0</v>
      </c>
      <c r="Q37" s="99">
        <f>IF(ISERROR(SEARCH("VRAI",O37)),0,1)</f>
        <v>0</v>
      </c>
      <c r="R37" s="123" t="b">
        <v>0</v>
      </c>
      <c r="S37" s="139">
        <f t="shared" ref="S37:S43" si="3">IF(ISERROR(SEARCH("VRAI",R37)),0,2)</f>
        <v>0</v>
      </c>
      <c r="T37" s="131">
        <f t="shared" ref="T37:T84" si="4">IF(ISERROR(SEARCH("VRAI",R37)),0,1)</f>
        <v>0</v>
      </c>
      <c r="U37" s="86">
        <f>M37+P37+S37</f>
        <v>0</v>
      </c>
      <c r="X37" s="122" t="b">
        <v>0</v>
      </c>
      <c r="Y37" s="122">
        <f t="shared" si="2"/>
        <v>0</v>
      </c>
      <c r="Z37" s="123">
        <f t="shared" si="1"/>
        <v>0</v>
      </c>
      <c r="AA37" s="131">
        <f>P37+S37+M37+Y37</f>
        <v>0</v>
      </c>
    </row>
    <row r="38" spans="2:27" s="86" customFormat="1" ht="41.25" customHeight="1" thickBot="1" x14ac:dyDescent="0.3">
      <c r="B38" s="145" t="s">
        <v>51</v>
      </c>
      <c r="C38" s="146"/>
      <c r="D38" s="146"/>
      <c r="E38" s="146"/>
      <c r="F38" s="146"/>
      <c r="G38" s="146"/>
      <c r="H38" s="146"/>
      <c r="I38" s="146"/>
      <c r="J38" s="147"/>
      <c r="L38" s="123"/>
      <c r="M38" s="117"/>
      <c r="N38" s="99"/>
      <c r="O38" s="123"/>
      <c r="P38" s="139"/>
      <c r="Q38" s="131"/>
      <c r="R38" s="123"/>
      <c r="S38" s="139"/>
      <c r="T38" s="131"/>
      <c r="X38" s="122"/>
      <c r="Y38" s="122"/>
      <c r="Z38" s="123"/>
      <c r="AA38" s="131"/>
    </row>
    <row r="39" spans="2:27" s="86" customFormat="1" ht="357" customHeight="1" thickBot="1" x14ac:dyDescent="0.3">
      <c r="B39" s="148" t="s">
        <v>52</v>
      </c>
      <c r="C39" s="125" t="str">
        <f>IF(COUNTIF(U39,"5"),"Conforme",IF(COUNTIF(U39,"1"),"Ecart non critique",IF(COUNTIF(U39,"2"),"Ecart critique",IF(COUNTIF(U39,"&gt;=4"),"Faux",IF(COUNTIF(U39,"0"),"")))))</f>
        <v/>
      </c>
      <c r="D39" s="149"/>
      <c r="E39" s="150" t="s">
        <v>53</v>
      </c>
      <c r="F39" s="151"/>
      <c r="G39" s="129" t="s">
        <v>54</v>
      </c>
      <c r="H39" s="129"/>
      <c r="I39" s="129"/>
      <c r="J39" s="130"/>
      <c r="L39" s="123" t="b">
        <v>0</v>
      </c>
      <c r="M39" s="117">
        <f>IF(ISERROR(SEARCH("VRAI",L39)),0,5)</f>
        <v>0</v>
      </c>
      <c r="N39" s="99">
        <f>IF(ISERROR(SEARCH("VRAI",L39)),0,1)</f>
        <v>0</v>
      </c>
      <c r="O39" s="123" t="b">
        <v>0</v>
      </c>
      <c r="P39" s="139">
        <f t="shared" ref="P39:P83" si="5">IF(ISERROR(SEARCH("VRAI",O39)),0,1)</f>
        <v>0</v>
      </c>
      <c r="Q39" s="131">
        <f t="shared" ref="Q39:Q83" si="6">IF(ISERROR(SEARCH("VRAI",O39)),0,1)</f>
        <v>0</v>
      </c>
      <c r="R39" s="123" t="b">
        <v>0</v>
      </c>
      <c r="S39" s="139">
        <f t="shared" si="3"/>
        <v>0</v>
      </c>
      <c r="T39" s="131">
        <f t="shared" si="4"/>
        <v>0</v>
      </c>
      <c r="U39" s="86">
        <f>M39+P39+S39</f>
        <v>0</v>
      </c>
      <c r="X39" s="122" t="b">
        <v>1</v>
      </c>
      <c r="Y39" s="122">
        <f t="shared" si="2"/>
        <v>4</v>
      </c>
      <c r="Z39" s="123">
        <f t="shared" si="1"/>
        <v>1</v>
      </c>
      <c r="AA39" s="131">
        <f>P39+S39+M39+Y39</f>
        <v>4</v>
      </c>
    </row>
    <row r="40" spans="2:27" s="86" customFormat="1" ht="39.75" customHeight="1" thickBot="1" x14ac:dyDescent="0.3">
      <c r="B40" s="145" t="s">
        <v>55</v>
      </c>
      <c r="C40" s="146"/>
      <c r="D40" s="146"/>
      <c r="E40" s="146"/>
      <c r="F40" s="146"/>
      <c r="G40" s="146"/>
      <c r="H40" s="146"/>
      <c r="I40" s="146"/>
      <c r="J40" s="147"/>
      <c r="L40" s="123"/>
      <c r="M40" s="117"/>
      <c r="N40" s="99"/>
      <c r="O40" s="123"/>
      <c r="P40" s="139"/>
      <c r="Q40" s="131"/>
      <c r="R40" s="123"/>
      <c r="S40" s="139"/>
      <c r="T40" s="131"/>
      <c r="X40" s="122"/>
      <c r="Y40" s="122"/>
      <c r="Z40" s="123"/>
      <c r="AA40" s="131"/>
    </row>
    <row r="41" spans="2:27" s="86" customFormat="1" ht="370.5" customHeight="1" thickBot="1" x14ac:dyDescent="0.3">
      <c r="B41" s="148" t="s">
        <v>56</v>
      </c>
      <c r="C41" s="125" t="str">
        <f>IF(COUNTIF(U41,"5"),"Conforme",IF(COUNTIF(U41,"1"),"Ecart non critique",IF(COUNTIF(U41,"2"),"Ecart critique",IF(COUNTIF(U41,"&gt;=4"),"Faux",IF(COUNTIF(U41,"0"),"")))))</f>
        <v/>
      </c>
      <c r="D41" s="149"/>
      <c r="E41" s="150" t="s">
        <v>57</v>
      </c>
      <c r="F41" s="151"/>
      <c r="G41" s="129" t="s">
        <v>58</v>
      </c>
      <c r="H41" s="129"/>
      <c r="I41" s="129"/>
      <c r="J41" s="130"/>
      <c r="L41" s="123" t="b">
        <v>0</v>
      </c>
      <c r="M41" s="117">
        <f>IF(ISERROR(SEARCH("VRAI",L41)),0,5)</f>
        <v>0</v>
      </c>
      <c r="N41" s="99">
        <f>IF(ISERROR(SEARCH("VRAI",L41)),0,1)</f>
        <v>0</v>
      </c>
      <c r="O41" s="123" t="b">
        <v>0</v>
      </c>
      <c r="P41" s="139">
        <f t="shared" si="5"/>
        <v>0</v>
      </c>
      <c r="Q41" s="131">
        <f t="shared" si="6"/>
        <v>0</v>
      </c>
      <c r="R41" s="123" t="b">
        <v>0</v>
      </c>
      <c r="S41" s="139">
        <f t="shared" si="3"/>
        <v>0</v>
      </c>
      <c r="T41" s="131">
        <f t="shared" si="4"/>
        <v>0</v>
      </c>
      <c r="U41" s="86">
        <f>M41+P41+S41</f>
        <v>0</v>
      </c>
      <c r="X41" s="122" t="b">
        <v>1</v>
      </c>
      <c r="Y41" s="122">
        <f t="shared" si="2"/>
        <v>4</v>
      </c>
      <c r="Z41" s="123">
        <f t="shared" si="1"/>
        <v>1</v>
      </c>
      <c r="AA41" s="131">
        <f>P41+S41+M41+Y41</f>
        <v>4</v>
      </c>
    </row>
    <row r="42" spans="2:27" s="86" customFormat="1" ht="38.25" customHeight="1" thickBot="1" x14ac:dyDescent="0.3">
      <c r="B42" s="145" t="s">
        <v>59</v>
      </c>
      <c r="C42" s="146"/>
      <c r="D42" s="146"/>
      <c r="E42" s="146"/>
      <c r="F42" s="146"/>
      <c r="G42" s="146"/>
      <c r="H42" s="146"/>
      <c r="I42" s="146"/>
      <c r="J42" s="147"/>
      <c r="L42" s="123"/>
      <c r="M42" s="117"/>
      <c r="N42" s="99"/>
      <c r="O42" s="123"/>
      <c r="P42" s="139"/>
      <c r="Q42" s="131"/>
      <c r="R42" s="123"/>
      <c r="S42" s="139"/>
      <c r="T42" s="131"/>
      <c r="X42" s="122"/>
      <c r="Y42" s="122"/>
      <c r="Z42" s="123"/>
      <c r="AA42" s="131"/>
    </row>
    <row r="43" spans="2:27" s="86" customFormat="1" ht="368.25" customHeight="1" x14ac:dyDescent="0.25">
      <c r="B43" s="152" t="s">
        <v>60</v>
      </c>
      <c r="C43" s="153" t="str">
        <f>IF(COUNTIF(U43,"5"),"Conforme",IF(COUNTIF(U43,"1"),"Ecart non critique",IF(COUNTIF(U43,"2"),"Ecart critique",IF(COUNTIF(U43,"&gt;=4"),"Faux",IF(COUNTIF(U43,"0"),"")))))</f>
        <v/>
      </c>
      <c r="D43" s="154"/>
      <c r="E43" s="155" t="s">
        <v>61</v>
      </c>
      <c r="F43" s="156"/>
      <c r="G43" s="157" t="s">
        <v>62</v>
      </c>
      <c r="H43" s="157"/>
      <c r="I43" s="157"/>
      <c r="J43" s="158"/>
      <c r="L43" s="123" t="b">
        <v>0</v>
      </c>
      <c r="M43" s="117">
        <f>IF(ISERROR(SEARCH("VRAI",L43)),0,5)</f>
        <v>0</v>
      </c>
      <c r="N43" s="99">
        <f>IF(ISERROR(SEARCH("VRAI",L43)),0,1)</f>
        <v>0</v>
      </c>
      <c r="O43" s="123" t="b">
        <v>0</v>
      </c>
      <c r="P43" s="139">
        <f t="shared" si="5"/>
        <v>0</v>
      </c>
      <c r="Q43" s="131">
        <f>IF(ISERROR(SEARCH("VRAI",O43)),0,1)</f>
        <v>0</v>
      </c>
      <c r="R43" s="123" t="b">
        <v>0</v>
      </c>
      <c r="S43" s="139">
        <f t="shared" si="3"/>
        <v>0</v>
      </c>
      <c r="T43" s="131">
        <f t="shared" si="4"/>
        <v>0</v>
      </c>
      <c r="U43" s="86">
        <f>M43+P43+S43</f>
        <v>0</v>
      </c>
      <c r="X43" s="122"/>
      <c r="Y43" s="122"/>
      <c r="Z43" s="123"/>
      <c r="AA43" s="131"/>
    </row>
    <row r="44" spans="2:27" s="86" customFormat="1" ht="32.25" customHeight="1" thickBot="1" x14ac:dyDescent="0.3">
      <c r="B44" s="159" t="s">
        <v>63</v>
      </c>
      <c r="C44" s="160"/>
      <c r="D44" s="160"/>
      <c r="E44" s="160"/>
      <c r="F44" s="160"/>
      <c r="G44" s="160"/>
      <c r="H44" s="160"/>
      <c r="I44" s="160"/>
      <c r="J44" s="161"/>
      <c r="L44" s="123"/>
      <c r="M44" s="122"/>
      <c r="N44" s="131"/>
      <c r="O44" s="123"/>
      <c r="P44" s="139"/>
      <c r="Q44" s="131"/>
      <c r="R44" s="123"/>
      <c r="S44" s="139"/>
      <c r="T44" s="131"/>
      <c r="X44" s="122"/>
      <c r="Y44" s="122"/>
      <c r="Z44" s="123"/>
      <c r="AA44" s="131">
        <f>P44+S44+M44+Y44</f>
        <v>0</v>
      </c>
    </row>
    <row r="45" spans="2:27" s="86" customFormat="1" ht="264.75" customHeight="1" thickBot="1" x14ac:dyDescent="0.3">
      <c r="B45" s="162" t="s">
        <v>52</v>
      </c>
      <c r="C45" s="125" t="str">
        <f>IF(COUNTIF(U45,"5"),"Conforme",IF(COUNTIF(U45,"1"),"Ecart non critique",IF(COUNTIF(U45,"2"),"Ecart critique",IF(COUNTIF(U45,"&gt;=4"),"Faux",IF(COUNTIF(U45,"0"),"")))))</f>
        <v/>
      </c>
      <c r="D45" s="163"/>
      <c r="E45" s="164" t="s">
        <v>64</v>
      </c>
      <c r="F45" s="164"/>
      <c r="G45" s="165" t="s">
        <v>65</v>
      </c>
      <c r="H45" s="165"/>
      <c r="I45" s="165"/>
      <c r="J45" s="166"/>
      <c r="L45" s="123" t="b">
        <v>0</v>
      </c>
      <c r="M45" s="117">
        <f>IF(ISERROR(SEARCH("VRAI",L45)),0,5)</f>
        <v>0</v>
      </c>
      <c r="N45" s="131">
        <f t="shared" ref="N45:N84" si="7">IF(ISERROR(SEARCH("VRAI",L45)),0,1)</f>
        <v>0</v>
      </c>
      <c r="O45" s="123" t="b">
        <v>0</v>
      </c>
      <c r="P45" s="139">
        <f t="shared" si="5"/>
        <v>0</v>
      </c>
      <c r="Q45" s="131">
        <f t="shared" si="6"/>
        <v>0</v>
      </c>
      <c r="R45" s="123" t="b">
        <v>0</v>
      </c>
      <c r="S45" s="139">
        <f>IF(ISERROR(SEARCH("VRAI",R45)),0,2)</f>
        <v>0</v>
      </c>
      <c r="T45" s="131">
        <f t="shared" si="4"/>
        <v>0</v>
      </c>
      <c r="U45" s="86">
        <f>M45+P45+S45</f>
        <v>0</v>
      </c>
      <c r="X45" s="122" t="b">
        <v>1</v>
      </c>
      <c r="Y45" s="122">
        <f>IF(ISERROR(SEARCH("VRAI",X45)),0,4)</f>
        <v>4</v>
      </c>
      <c r="Z45" s="123">
        <f t="shared" si="1"/>
        <v>1</v>
      </c>
      <c r="AA45" s="131">
        <f>P45+S45+M45+Y45</f>
        <v>4</v>
      </c>
    </row>
    <row r="46" spans="2:27" s="86" customFormat="1" ht="41.25" customHeight="1" thickBot="1" x14ac:dyDescent="0.3">
      <c r="B46" s="145" t="s">
        <v>66</v>
      </c>
      <c r="C46" s="146"/>
      <c r="D46" s="146"/>
      <c r="E46" s="146"/>
      <c r="F46" s="146"/>
      <c r="G46" s="146"/>
      <c r="H46" s="146"/>
      <c r="I46" s="146"/>
      <c r="J46" s="147"/>
      <c r="L46" s="123"/>
      <c r="M46" s="117"/>
      <c r="N46" s="131"/>
      <c r="O46" s="123"/>
      <c r="P46" s="139"/>
      <c r="Q46" s="131"/>
      <c r="R46" s="123"/>
      <c r="S46" s="139"/>
      <c r="T46" s="131"/>
      <c r="X46" s="122"/>
      <c r="Y46" s="122"/>
      <c r="Z46" s="123"/>
      <c r="AA46" s="131"/>
    </row>
    <row r="47" spans="2:27" s="86" customFormat="1" ht="361.5" customHeight="1" thickBot="1" x14ac:dyDescent="0.3">
      <c r="B47" s="167" t="s">
        <v>52</v>
      </c>
      <c r="C47" s="153" t="str">
        <f>IF(COUNTIF(U47,"5"),"Conforme",IF(COUNTIF(U47,"1"),"Ecart non critique",IF(COUNTIF(U47,"2"),"Ecart critique",IF(COUNTIF(U47,"&gt;=4"),"Faux",IF(COUNTIF(U47,"0"),"")))))</f>
        <v/>
      </c>
      <c r="D47" s="168"/>
      <c r="E47" s="169" t="s">
        <v>67</v>
      </c>
      <c r="F47" s="169"/>
      <c r="G47" s="157" t="s">
        <v>68</v>
      </c>
      <c r="H47" s="157"/>
      <c r="I47" s="157"/>
      <c r="J47" s="158"/>
      <c r="L47" s="123" t="b">
        <v>0</v>
      </c>
      <c r="M47" s="117">
        <f>IF(ISERROR(SEARCH("VRAI",L47)),0,5)</f>
        <v>0</v>
      </c>
      <c r="N47" s="131">
        <f t="shared" si="7"/>
        <v>0</v>
      </c>
      <c r="O47" s="123" t="b">
        <v>0</v>
      </c>
      <c r="P47" s="139">
        <f t="shared" si="5"/>
        <v>0</v>
      </c>
      <c r="Q47" s="131">
        <f t="shared" si="6"/>
        <v>0</v>
      </c>
      <c r="R47" s="123" t="b">
        <v>0</v>
      </c>
      <c r="S47" s="139">
        <f t="shared" ref="S47:S84" si="8">IF(ISERROR(SEARCH("VRAI",R47)),0,2)</f>
        <v>0</v>
      </c>
      <c r="T47" s="131">
        <f t="shared" si="4"/>
        <v>0</v>
      </c>
      <c r="U47" s="86">
        <f>M47+P47+S47</f>
        <v>0</v>
      </c>
      <c r="X47" s="122" t="b">
        <v>0</v>
      </c>
      <c r="Y47" s="122">
        <f t="shared" ref="Y47:Y84" si="9">IF(ISERROR(SEARCH("VRAI",X47)),0,4)</f>
        <v>0</v>
      </c>
      <c r="Z47" s="123">
        <f t="shared" si="1"/>
        <v>0</v>
      </c>
      <c r="AA47" s="131">
        <f>P47+S47+M47+Y47</f>
        <v>0</v>
      </c>
    </row>
    <row r="48" spans="2:27" s="86" customFormat="1" ht="100.5" customHeight="1" thickBot="1" x14ac:dyDescent="0.3">
      <c r="B48" s="170" t="s">
        <v>69</v>
      </c>
      <c r="C48" s="171"/>
      <c r="D48" s="171"/>
      <c r="E48" s="171"/>
      <c r="F48" s="171"/>
      <c r="G48" s="171"/>
      <c r="H48" s="171"/>
      <c r="I48" s="171"/>
      <c r="J48" s="172"/>
      <c r="L48" s="123"/>
      <c r="M48" s="117"/>
      <c r="N48" s="131"/>
      <c r="O48" s="123"/>
      <c r="P48" s="139"/>
      <c r="Q48" s="131"/>
      <c r="R48" s="123"/>
      <c r="S48" s="139"/>
      <c r="T48" s="131"/>
      <c r="X48" s="122"/>
      <c r="Y48" s="122"/>
      <c r="Z48" s="123"/>
      <c r="AA48" s="131"/>
    </row>
    <row r="49" spans="2:38" s="86" customFormat="1" ht="40.5" customHeight="1" thickBot="1" x14ac:dyDescent="0.3">
      <c r="B49" s="145" t="s">
        <v>70</v>
      </c>
      <c r="C49" s="146"/>
      <c r="D49" s="146"/>
      <c r="E49" s="146"/>
      <c r="F49" s="146"/>
      <c r="G49" s="146"/>
      <c r="H49" s="146"/>
      <c r="I49" s="146"/>
      <c r="J49" s="147"/>
      <c r="L49" s="123"/>
      <c r="M49" s="117"/>
      <c r="N49" s="131"/>
      <c r="O49" s="123"/>
      <c r="P49" s="139"/>
      <c r="Q49" s="131"/>
      <c r="R49" s="123"/>
      <c r="S49" s="139"/>
      <c r="T49" s="131"/>
      <c r="X49" s="122"/>
      <c r="Y49" s="122"/>
      <c r="Z49" s="123"/>
      <c r="AA49" s="131"/>
    </row>
    <row r="50" spans="2:38" s="86" customFormat="1" ht="325.5" customHeight="1" thickBot="1" x14ac:dyDescent="0.3">
      <c r="B50" s="167" t="s">
        <v>71</v>
      </c>
      <c r="C50" s="153" t="str">
        <f>IF(COUNTIF(U50,"5"),"Conforme",IF(COUNTIF(U50,"1"),"Ecart non critique",IF(COUNTIF(U50,"2"),"Ecart critique",IF(COUNTIF(U50,"&gt;=4"),"Faux",IF(COUNTIF(U50,"0"),"")))))</f>
        <v/>
      </c>
      <c r="D50" s="168"/>
      <c r="E50" s="169"/>
      <c r="F50" s="169"/>
      <c r="G50" s="157" t="s">
        <v>72</v>
      </c>
      <c r="H50" s="157"/>
      <c r="I50" s="157"/>
      <c r="J50" s="158"/>
      <c r="L50" s="123" t="b">
        <v>0</v>
      </c>
      <c r="M50" s="117">
        <f t="shared" ref="M50:M84" si="10">IF(ISERROR(SEARCH("VRAI",L50)),0,5)</f>
        <v>0</v>
      </c>
      <c r="N50" s="131">
        <f t="shared" si="7"/>
        <v>0</v>
      </c>
      <c r="O50" s="123"/>
      <c r="P50" s="139"/>
      <c r="Q50" s="131"/>
      <c r="R50" s="123" t="b">
        <v>0</v>
      </c>
      <c r="S50" s="139">
        <f t="shared" si="8"/>
        <v>0</v>
      </c>
      <c r="T50" s="131">
        <f t="shared" si="4"/>
        <v>0</v>
      </c>
      <c r="U50" s="86">
        <f t="shared" ref="U50:U84" si="11">M50+P50+S50</f>
        <v>0</v>
      </c>
      <c r="X50" s="122" t="b">
        <v>0</v>
      </c>
      <c r="Y50" s="122">
        <f t="shared" si="9"/>
        <v>0</v>
      </c>
      <c r="Z50" s="123">
        <f t="shared" si="1"/>
        <v>0</v>
      </c>
      <c r="AA50" s="131">
        <f>P50+S50+M50+Y50</f>
        <v>0</v>
      </c>
    </row>
    <row r="51" spans="2:38" s="86" customFormat="1" ht="42" customHeight="1" thickBot="1" x14ac:dyDescent="0.3">
      <c r="B51" s="159" t="s">
        <v>73</v>
      </c>
      <c r="C51" s="160"/>
      <c r="D51" s="160"/>
      <c r="E51" s="160"/>
      <c r="F51" s="160"/>
      <c r="G51" s="160"/>
      <c r="H51" s="160"/>
      <c r="I51" s="160"/>
      <c r="J51" s="161"/>
      <c r="L51" s="123"/>
      <c r="M51" s="117"/>
      <c r="N51" s="131"/>
      <c r="O51" s="123"/>
      <c r="P51" s="139"/>
      <c r="Q51" s="131"/>
      <c r="R51" s="123"/>
      <c r="S51" s="139"/>
      <c r="T51" s="131"/>
      <c r="X51" s="122"/>
      <c r="Y51" s="122"/>
      <c r="Z51" s="123"/>
      <c r="AA51" s="131"/>
    </row>
    <row r="52" spans="2:38" s="86" customFormat="1" ht="302.25" customHeight="1" thickBot="1" x14ac:dyDescent="0.3">
      <c r="B52" s="124" t="s">
        <v>71</v>
      </c>
      <c r="C52" s="153" t="str">
        <f>IF(COUNTIF(U52,"5"),"Conforme",IF(COUNTIF(U52,"1"),"Ecart non critique",IF(COUNTIF(U52,"2"),"Ecart critique",IF(COUNTIF(U52,"&gt;=4"),"Faux",IF(COUNTIF(U52,"0"),"")))))</f>
        <v/>
      </c>
      <c r="D52" s="173"/>
      <c r="E52" s="174" t="s">
        <v>74</v>
      </c>
      <c r="F52" s="174"/>
      <c r="G52" s="129" t="s">
        <v>75</v>
      </c>
      <c r="H52" s="129"/>
      <c r="I52" s="129"/>
      <c r="J52" s="130"/>
      <c r="L52" s="123" t="b">
        <v>0</v>
      </c>
      <c r="M52" s="117">
        <f t="shared" si="10"/>
        <v>0</v>
      </c>
      <c r="N52" s="131">
        <f t="shared" si="7"/>
        <v>0</v>
      </c>
      <c r="O52" s="123" t="b">
        <v>0</v>
      </c>
      <c r="P52" s="139">
        <f t="shared" si="5"/>
        <v>0</v>
      </c>
      <c r="Q52" s="131">
        <f t="shared" si="6"/>
        <v>0</v>
      </c>
      <c r="R52" s="123" t="b">
        <v>0</v>
      </c>
      <c r="S52" s="139">
        <f t="shared" si="8"/>
        <v>0</v>
      </c>
      <c r="T52" s="131">
        <f t="shared" si="4"/>
        <v>0</v>
      </c>
      <c r="U52" s="86">
        <f t="shared" si="11"/>
        <v>0</v>
      </c>
      <c r="X52" s="122" t="b">
        <v>0</v>
      </c>
      <c r="Y52" s="122">
        <f t="shared" si="9"/>
        <v>0</v>
      </c>
      <c r="Z52" s="123">
        <f t="shared" si="1"/>
        <v>0</v>
      </c>
      <c r="AA52" s="131">
        <f>P52+S52+M52+Y52</f>
        <v>0</v>
      </c>
    </row>
    <row r="53" spans="2:38" s="86" customFormat="1" ht="32.25" customHeight="1" thickBot="1" x14ac:dyDescent="0.3">
      <c r="B53" s="159" t="s">
        <v>76</v>
      </c>
      <c r="C53" s="160"/>
      <c r="D53" s="160"/>
      <c r="E53" s="160"/>
      <c r="F53" s="160"/>
      <c r="G53" s="160"/>
      <c r="H53" s="160"/>
      <c r="I53" s="160"/>
      <c r="J53" s="161"/>
      <c r="L53" s="123"/>
      <c r="M53" s="117"/>
      <c r="N53" s="131"/>
      <c r="O53" s="123"/>
      <c r="P53" s="139"/>
      <c r="Q53" s="131"/>
      <c r="R53" s="123"/>
      <c r="S53" s="139"/>
      <c r="T53" s="131"/>
      <c r="X53" s="122"/>
      <c r="Y53" s="122"/>
      <c r="Z53" s="123"/>
      <c r="AA53" s="131"/>
    </row>
    <row r="54" spans="2:38" s="86" customFormat="1" ht="324.75" customHeight="1" thickBot="1" x14ac:dyDescent="0.3">
      <c r="B54" s="124" t="s">
        <v>71</v>
      </c>
      <c r="C54" s="153" t="str">
        <f>IF(COUNTIF(U54,"5"),"Conforme",IF(COUNTIF(U54,"1"),"Ecart non critique",IF(COUNTIF(U54,"2"),"Ecart critique",IF(COUNTIF(U54,"&gt;=4"),"Faux",IF(COUNTIF(U54,"0"),"")))))</f>
        <v/>
      </c>
      <c r="D54" s="173"/>
      <c r="E54" s="174" t="s">
        <v>77</v>
      </c>
      <c r="F54" s="174"/>
      <c r="G54" s="129" t="s">
        <v>78</v>
      </c>
      <c r="H54" s="129"/>
      <c r="I54" s="129"/>
      <c r="J54" s="130"/>
      <c r="L54" s="123" t="b">
        <v>0</v>
      </c>
      <c r="M54" s="117">
        <f t="shared" si="10"/>
        <v>0</v>
      </c>
      <c r="N54" s="131">
        <f t="shared" si="7"/>
        <v>0</v>
      </c>
      <c r="O54" s="123" t="b">
        <v>0</v>
      </c>
      <c r="P54" s="139">
        <f t="shared" si="5"/>
        <v>0</v>
      </c>
      <c r="Q54" s="131">
        <f t="shared" si="6"/>
        <v>0</v>
      </c>
      <c r="R54" s="123" t="b">
        <v>0</v>
      </c>
      <c r="S54" s="139">
        <f t="shared" si="8"/>
        <v>0</v>
      </c>
      <c r="T54" s="131">
        <f t="shared" si="4"/>
        <v>0</v>
      </c>
      <c r="U54" s="86">
        <f t="shared" si="11"/>
        <v>0</v>
      </c>
      <c r="X54" s="122" t="b">
        <v>0</v>
      </c>
      <c r="Y54" s="122">
        <f t="shared" si="9"/>
        <v>0</v>
      </c>
      <c r="Z54" s="123">
        <f t="shared" si="1"/>
        <v>0</v>
      </c>
      <c r="AA54" s="131">
        <f>P54+S54+M54+Y54</f>
        <v>0</v>
      </c>
    </row>
    <row r="55" spans="2:38" s="86" customFormat="1" ht="37.5" customHeight="1" thickBot="1" x14ac:dyDescent="0.3">
      <c r="B55" s="159" t="s">
        <v>79</v>
      </c>
      <c r="C55" s="160"/>
      <c r="D55" s="160"/>
      <c r="E55" s="160"/>
      <c r="F55" s="160"/>
      <c r="G55" s="160"/>
      <c r="H55" s="160"/>
      <c r="I55" s="160"/>
      <c r="J55" s="161"/>
      <c r="L55" s="123"/>
      <c r="M55" s="117"/>
      <c r="N55" s="131"/>
      <c r="O55" s="123"/>
      <c r="P55" s="139"/>
      <c r="Q55" s="131"/>
      <c r="R55" s="123"/>
      <c r="S55" s="139"/>
      <c r="T55" s="131"/>
      <c r="X55" s="122"/>
      <c r="Y55" s="122"/>
      <c r="Z55" s="123"/>
      <c r="AA55" s="131"/>
    </row>
    <row r="56" spans="2:38" s="86" customFormat="1" ht="233.25" customHeight="1" thickBot="1" x14ac:dyDescent="0.3">
      <c r="B56" s="167" t="s">
        <v>71</v>
      </c>
      <c r="C56" s="153" t="str">
        <f>IF(COUNTIF(U56,"5"),"Conforme",IF(COUNTIF(U56,"1"),"Ecart non critique",IF(COUNTIF(U56,"2"),"Ecart critique",IF(COUNTIF(U56,"&gt;=4"),"Faux",IF(COUNTIF(U56,"0"),"")))))</f>
        <v/>
      </c>
      <c r="D56" s="168"/>
      <c r="E56" s="169"/>
      <c r="F56" s="169"/>
      <c r="G56" s="157" t="s">
        <v>80</v>
      </c>
      <c r="H56" s="157"/>
      <c r="I56" s="157"/>
      <c r="J56" s="158"/>
      <c r="L56" s="123" t="b">
        <v>0</v>
      </c>
      <c r="M56" s="117">
        <f t="shared" si="10"/>
        <v>0</v>
      </c>
      <c r="N56" s="131">
        <f t="shared" si="7"/>
        <v>0</v>
      </c>
      <c r="O56" s="123"/>
      <c r="P56" s="139"/>
      <c r="Q56" s="131"/>
      <c r="R56" s="123" t="b">
        <v>0</v>
      </c>
      <c r="S56" s="139">
        <f t="shared" si="8"/>
        <v>0</v>
      </c>
      <c r="T56" s="131">
        <f t="shared" si="4"/>
        <v>0</v>
      </c>
      <c r="U56" s="86">
        <f t="shared" si="11"/>
        <v>0</v>
      </c>
      <c r="X56" s="122" t="b">
        <v>0</v>
      </c>
      <c r="Y56" s="122">
        <f t="shared" si="9"/>
        <v>0</v>
      </c>
      <c r="Z56" s="123">
        <f t="shared" si="1"/>
        <v>0</v>
      </c>
      <c r="AA56" s="131">
        <f>P56+S56+M56+Y56</f>
        <v>0</v>
      </c>
    </row>
    <row r="57" spans="2:38" s="86" customFormat="1" ht="36.75" customHeight="1" thickBot="1" x14ac:dyDescent="0.3">
      <c r="B57" s="159" t="s">
        <v>81</v>
      </c>
      <c r="C57" s="160"/>
      <c r="D57" s="160"/>
      <c r="E57" s="160"/>
      <c r="F57" s="160"/>
      <c r="G57" s="160"/>
      <c r="H57" s="160"/>
      <c r="I57" s="160"/>
      <c r="J57" s="161"/>
      <c r="L57" s="123"/>
      <c r="M57" s="117">
        <f t="shared" si="10"/>
        <v>0</v>
      </c>
      <c r="N57" s="131">
        <f t="shared" si="7"/>
        <v>0</v>
      </c>
      <c r="O57" s="123" t="b">
        <v>0</v>
      </c>
      <c r="P57" s="139">
        <f t="shared" si="5"/>
        <v>0</v>
      </c>
      <c r="Q57" s="131">
        <f t="shared" si="6"/>
        <v>0</v>
      </c>
      <c r="R57" s="123" t="b">
        <v>0</v>
      </c>
      <c r="S57" s="139">
        <f t="shared" si="8"/>
        <v>0</v>
      </c>
      <c r="T57" s="131">
        <f t="shared" si="4"/>
        <v>0</v>
      </c>
      <c r="U57" s="86">
        <f t="shared" si="11"/>
        <v>0</v>
      </c>
      <c r="X57" s="122" t="b">
        <v>0</v>
      </c>
      <c r="Y57" s="122">
        <f t="shared" si="9"/>
        <v>0</v>
      </c>
      <c r="Z57" s="123">
        <f t="shared" si="1"/>
        <v>0</v>
      </c>
      <c r="AA57" s="131">
        <f>P57+S57+M57+Y57</f>
        <v>0</v>
      </c>
    </row>
    <row r="58" spans="2:38" s="86" customFormat="1" ht="239.25" customHeight="1" thickBot="1" x14ac:dyDescent="0.3">
      <c r="B58" s="162" t="s">
        <v>71</v>
      </c>
      <c r="C58" s="153" t="str">
        <f>IF(COUNTIF(U58,"5"),"Conforme",IF(COUNTIF(U58,"1"),"Ecart non critique",IF(COUNTIF(U58,"2"),"Ecart critique",IF(COUNTIF(U58,"&gt;=4"),"Faux",IF(COUNTIF(U58,"0"),"")))))</f>
        <v/>
      </c>
      <c r="D58" s="175"/>
      <c r="E58" s="176" t="s">
        <v>82</v>
      </c>
      <c r="F58" s="177"/>
      <c r="G58" s="178" t="s">
        <v>83</v>
      </c>
      <c r="H58" s="179"/>
      <c r="I58" s="179"/>
      <c r="J58" s="166"/>
      <c r="L58" s="123" t="b">
        <v>0</v>
      </c>
      <c r="M58" s="117">
        <f t="shared" si="10"/>
        <v>0</v>
      </c>
      <c r="N58" s="131">
        <f t="shared" si="7"/>
        <v>0</v>
      </c>
      <c r="O58" s="123" t="b">
        <v>0</v>
      </c>
      <c r="P58" s="139">
        <f t="shared" si="5"/>
        <v>0</v>
      </c>
      <c r="Q58" s="131">
        <f t="shared" si="6"/>
        <v>0</v>
      </c>
      <c r="R58" s="123" t="b">
        <v>0</v>
      </c>
      <c r="S58" s="139">
        <f t="shared" si="8"/>
        <v>0</v>
      </c>
      <c r="T58" s="131">
        <f t="shared" si="4"/>
        <v>0</v>
      </c>
      <c r="U58" s="86">
        <f t="shared" si="11"/>
        <v>0</v>
      </c>
      <c r="X58" s="122" t="b">
        <v>0</v>
      </c>
      <c r="Y58" s="122">
        <f t="shared" si="9"/>
        <v>0</v>
      </c>
      <c r="Z58" s="123">
        <f t="shared" si="1"/>
        <v>0</v>
      </c>
      <c r="AA58" s="131">
        <f>P58+S58+M58+Y58</f>
        <v>0</v>
      </c>
    </row>
    <row r="59" spans="2:38" s="86" customFormat="1" ht="143.25" customHeight="1" thickBot="1" x14ac:dyDescent="0.3">
      <c r="B59" s="100" t="s">
        <v>84</v>
      </c>
      <c r="C59" s="101"/>
      <c r="D59" s="101"/>
      <c r="E59" s="101"/>
      <c r="F59" s="101"/>
      <c r="G59" s="101"/>
      <c r="H59" s="101"/>
      <c r="I59" s="101"/>
      <c r="J59" s="102"/>
      <c r="L59" s="180" t="s">
        <v>85</v>
      </c>
      <c r="M59" s="181"/>
      <c r="N59" s="182">
        <f>SUM(N32:N58)</f>
        <v>0</v>
      </c>
      <c r="O59" s="183" t="s">
        <v>86</v>
      </c>
      <c r="P59" s="184"/>
      <c r="Q59" s="182">
        <f>SUM(Q32:Q58)</f>
        <v>0</v>
      </c>
      <c r="R59" s="183" t="s">
        <v>87</v>
      </c>
      <c r="S59" s="184"/>
      <c r="T59" s="182">
        <f>SUM(T32:T58)</f>
        <v>0</v>
      </c>
      <c r="U59" s="185"/>
      <c r="V59" s="185"/>
      <c r="W59" s="185"/>
      <c r="X59" s="186"/>
      <c r="Y59" s="186"/>
      <c r="Z59" s="187"/>
      <c r="AA59" s="182"/>
      <c r="AB59" s="185"/>
      <c r="AC59" s="185"/>
      <c r="AD59" s="185"/>
      <c r="AE59" s="185"/>
      <c r="AF59" s="185"/>
      <c r="AG59" s="185"/>
      <c r="AH59" s="185"/>
      <c r="AI59" s="185"/>
      <c r="AJ59" s="185"/>
      <c r="AK59" s="185"/>
      <c r="AL59" s="185"/>
    </row>
    <row r="60" spans="2:38" s="86" customFormat="1" ht="203.25" customHeight="1" thickBot="1" x14ac:dyDescent="0.3">
      <c r="B60" s="110" t="s">
        <v>88</v>
      </c>
      <c r="C60" s="188" t="str">
        <f>IF(COUNTIF(U60,"5"),"Conforme",IF(COUNTIF(U60,"1"),"Ecart non critique",IF(COUNTIF(U60,"2"),"Ecart critique",IF(COUNTIF(U60,"&gt;=4"),"Faux",IF(COUNTIF(U60,"0"),"")))))</f>
        <v/>
      </c>
      <c r="D60" s="189"/>
      <c r="E60" s="190" t="s">
        <v>89</v>
      </c>
      <c r="F60" s="191"/>
      <c r="G60" s="192" t="s">
        <v>90</v>
      </c>
      <c r="H60" s="193"/>
      <c r="I60" s="193"/>
      <c r="J60" s="115"/>
      <c r="L60" s="123" t="b">
        <v>0</v>
      </c>
      <c r="M60" s="117">
        <f t="shared" si="10"/>
        <v>0</v>
      </c>
      <c r="N60" s="131">
        <f t="shared" si="7"/>
        <v>0</v>
      </c>
      <c r="O60" s="123" t="b">
        <v>0</v>
      </c>
      <c r="P60" s="139">
        <f t="shared" si="5"/>
        <v>0</v>
      </c>
      <c r="Q60" s="131">
        <f t="shared" si="6"/>
        <v>0</v>
      </c>
      <c r="R60" s="123" t="b">
        <v>0</v>
      </c>
      <c r="S60" s="139">
        <f t="shared" si="8"/>
        <v>0</v>
      </c>
      <c r="T60" s="131">
        <f t="shared" si="4"/>
        <v>0</v>
      </c>
      <c r="U60" s="86">
        <f t="shared" si="11"/>
        <v>0</v>
      </c>
      <c r="X60" s="122" t="b">
        <v>0</v>
      </c>
      <c r="Y60" s="122">
        <f t="shared" si="9"/>
        <v>0</v>
      </c>
      <c r="Z60" s="123">
        <f t="shared" si="1"/>
        <v>0</v>
      </c>
      <c r="AA60" s="131">
        <f t="shared" ref="AA60:AA66" si="12">P60+S60+M60+Y60</f>
        <v>0</v>
      </c>
    </row>
    <row r="61" spans="2:38" s="86" customFormat="1" ht="275.25" customHeight="1" thickBot="1" x14ac:dyDescent="0.3">
      <c r="B61" s="269" t="s">
        <v>91</v>
      </c>
      <c r="C61" s="270" t="str">
        <f>IF(COUNTIF(U61,"5"),"Conforme",IF(COUNTIF(U61,"1"),"Ecart non critique",IF(COUNTIF(U61,"2"),"Ecart critique",IF(COUNTIF(U61,"&gt;=4"),"Faux",IF(COUNTIF(U61,"0"),"")))))</f>
        <v/>
      </c>
      <c r="D61" s="271"/>
      <c r="E61" s="272" t="s">
        <v>92</v>
      </c>
      <c r="F61" s="273"/>
      <c r="G61" s="274" t="s">
        <v>93</v>
      </c>
      <c r="H61" s="275"/>
      <c r="I61" s="275"/>
      <c r="J61" s="130"/>
      <c r="L61" s="123" t="b">
        <v>0</v>
      </c>
      <c r="M61" s="117">
        <f t="shared" si="10"/>
        <v>0</v>
      </c>
      <c r="N61" s="131">
        <f t="shared" si="7"/>
        <v>0</v>
      </c>
      <c r="O61" s="123" t="b">
        <v>0</v>
      </c>
      <c r="P61" s="139">
        <f t="shared" si="5"/>
        <v>0</v>
      </c>
      <c r="Q61" s="131">
        <f t="shared" si="6"/>
        <v>0</v>
      </c>
      <c r="R61" s="123" t="b">
        <v>0</v>
      </c>
      <c r="S61" s="139">
        <f t="shared" si="8"/>
        <v>0</v>
      </c>
      <c r="T61" s="131">
        <f t="shared" si="4"/>
        <v>0</v>
      </c>
      <c r="U61" s="86">
        <f t="shared" si="11"/>
        <v>0</v>
      </c>
      <c r="X61" s="122" t="b">
        <v>0</v>
      </c>
      <c r="Y61" s="122">
        <f t="shared" si="9"/>
        <v>0</v>
      </c>
      <c r="Z61" s="123">
        <f t="shared" si="1"/>
        <v>0</v>
      </c>
      <c r="AA61" s="131">
        <f t="shared" si="12"/>
        <v>0</v>
      </c>
    </row>
    <row r="62" spans="2:38" s="86" customFormat="1" ht="252" customHeight="1" thickBot="1" x14ac:dyDescent="0.3">
      <c r="B62" s="124" t="s">
        <v>94</v>
      </c>
      <c r="C62" s="153" t="str">
        <f>IF(COUNTIF(U62,"5"),"Conforme",IF(COUNTIF(U62,"1"),"Ecart non critique",IF(COUNTIF(U62,"2"),"Ecart critique",IF(COUNTIF(U62,"&gt;=4"),"Faux",IF(COUNTIF(U62,"0"),"")))))</f>
        <v/>
      </c>
      <c r="D62" s="194"/>
      <c r="E62" s="195" t="s">
        <v>95</v>
      </c>
      <c r="F62" s="196"/>
      <c r="G62" s="197" t="s">
        <v>96</v>
      </c>
      <c r="H62" s="198"/>
      <c r="I62" s="198"/>
      <c r="J62" s="130"/>
      <c r="L62" s="123" t="b">
        <v>0</v>
      </c>
      <c r="M62" s="117">
        <f t="shared" si="10"/>
        <v>0</v>
      </c>
      <c r="N62" s="131">
        <f t="shared" si="7"/>
        <v>0</v>
      </c>
      <c r="O62" s="123" t="b">
        <v>0</v>
      </c>
      <c r="P62" s="139">
        <f t="shared" si="5"/>
        <v>0</v>
      </c>
      <c r="Q62" s="131">
        <f t="shared" si="6"/>
        <v>0</v>
      </c>
      <c r="R62" s="123" t="b">
        <v>0</v>
      </c>
      <c r="S62" s="139">
        <f t="shared" si="8"/>
        <v>0</v>
      </c>
      <c r="T62" s="131">
        <f t="shared" si="4"/>
        <v>0</v>
      </c>
      <c r="U62" s="86">
        <f t="shared" si="11"/>
        <v>0</v>
      </c>
      <c r="X62" s="122" t="b">
        <v>0</v>
      </c>
      <c r="Y62" s="122">
        <f t="shared" si="9"/>
        <v>0</v>
      </c>
      <c r="Z62" s="123">
        <f t="shared" si="1"/>
        <v>0</v>
      </c>
      <c r="AA62" s="131">
        <f t="shared" si="12"/>
        <v>0</v>
      </c>
    </row>
    <row r="63" spans="2:38" s="86" customFormat="1" ht="222.75" customHeight="1" thickBot="1" x14ac:dyDescent="0.3">
      <c r="B63" s="167" t="s">
        <v>97</v>
      </c>
      <c r="C63" s="153" t="str">
        <f>IF(COUNTIF(U63,"5"),"Conforme",IF(COUNTIF(U63,"1"),"Ecart non critique",IF(COUNTIF(U63,"2"),"Ecart critique",IF(COUNTIF(U63,"&gt;=4"),"Faux",IF(COUNTIF(U63,"0"),"")))))</f>
        <v/>
      </c>
      <c r="D63" s="199"/>
      <c r="E63" s="200" t="s">
        <v>98</v>
      </c>
      <c r="F63" s="201"/>
      <c r="G63" s="202"/>
      <c r="H63" s="203"/>
      <c r="I63" s="203"/>
      <c r="J63" s="158"/>
      <c r="L63" s="123" t="b">
        <v>0</v>
      </c>
      <c r="M63" s="117">
        <f t="shared" si="10"/>
        <v>0</v>
      </c>
      <c r="N63" s="131">
        <f t="shared" si="7"/>
        <v>0</v>
      </c>
      <c r="O63" s="123" t="b">
        <v>0</v>
      </c>
      <c r="P63" s="139">
        <f t="shared" si="5"/>
        <v>0</v>
      </c>
      <c r="Q63" s="131">
        <f t="shared" si="6"/>
        <v>0</v>
      </c>
      <c r="R63" s="123"/>
      <c r="S63" s="139"/>
      <c r="T63" s="131"/>
      <c r="U63" s="86">
        <f t="shared" si="11"/>
        <v>0</v>
      </c>
      <c r="X63" s="122" t="b">
        <v>0</v>
      </c>
      <c r="Y63" s="122">
        <f t="shared" si="9"/>
        <v>0</v>
      </c>
      <c r="Z63" s="123">
        <f t="shared" si="1"/>
        <v>0</v>
      </c>
      <c r="AA63" s="131">
        <f t="shared" si="12"/>
        <v>0</v>
      </c>
    </row>
    <row r="64" spans="2:38" s="86" customFormat="1" ht="222.75" customHeight="1" thickBot="1" x14ac:dyDescent="0.3">
      <c r="B64" s="133" t="s">
        <v>99</v>
      </c>
      <c r="C64" s="134" t="str">
        <f>IF(COUNTIF(U64,"5"),"Conforme",IF(COUNTIF(U64,"1"),"Ecart non critique",IF(COUNTIF(U64,"2"),"Ecart critique",IF(COUNTIF(U64,"&gt;=4"),"Faux",IF(COUNTIF(U64,"0"),"")))))</f>
        <v/>
      </c>
      <c r="D64" s="204"/>
      <c r="E64" s="205" t="s">
        <v>100</v>
      </c>
      <c r="F64" s="206"/>
      <c r="G64" s="207" t="s">
        <v>101</v>
      </c>
      <c r="H64" s="208"/>
      <c r="I64" s="209"/>
      <c r="J64" s="138"/>
      <c r="L64" s="123" t="b">
        <v>0</v>
      </c>
      <c r="M64" s="117">
        <f t="shared" si="10"/>
        <v>0</v>
      </c>
      <c r="N64" s="131">
        <f t="shared" si="7"/>
        <v>0</v>
      </c>
      <c r="O64" s="123" t="b">
        <v>0</v>
      </c>
      <c r="P64" s="139">
        <f t="shared" si="5"/>
        <v>0</v>
      </c>
      <c r="Q64" s="131">
        <f t="shared" si="6"/>
        <v>0</v>
      </c>
      <c r="R64" s="123" t="b">
        <v>0</v>
      </c>
      <c r="S64" s="139">
        <f t="shared" si="8"/>
        <v>0</v>
      </c>
      <c r="T64" s="131">
        <f t="shared" si="4"/>
        <v>0</v>
      </c>
      <c r="U64" s="86">
        <f t="shared" si="11"/>
        <v>0</v>
      </c>
      <c r="X64" s="122"/>
      <c r="Y64" s="122">
        <f t="shared" si="9"/>
        <v>0</v>
      </c>
      <c r="Z64" s="123">
        <f t="shared" si="1"/>
        <v>0</v>
      </c>
      <c r="AA64" s="131">
        <f t="shared" si="12"/>
        <v>0</v>
      </c>
    </row>
    <row r="65" spans="2:27" s="86" customFormat="1" ht="62.25" customHeight="1" thickBot="1" x14ac:dyDescent="0.3">
      <c r="B65" s="210" t="s">
        <v>102</v>
      </c>
      <c r="C65" s="211"/>
      <c r="D65" s="211"/>
      <c r="E65" s="211"/>
      <c r="F65" s="211"/>
      <c r="G65" s="211"/>
      <c r="H65" s="211"/>
      <c r="I65" s="211"/>
      <c r="J65" s="212"/>
      <c r="L65" s="123" t="b">
        <v>0</v>
      </c>
      <c r="M65" s="117">
        <f t="shared" si="10"/>
        <v>0</v>
      </c>
      <c r="N65" s="131">
        <f t="shared" si="7"/>
        <v>0</v>
      </c>
      <c r="O65" s="123" t="b">
        <v>0</v>
      </c>
      <c r="P65" s="139">
        <f t="shared" si="5"/>
        <v>0</v>
      </c>
      <c r="Q65" s="131">
        <f t="shared" si="6"/>
        <v>0</v>
      </c>
      <c r="R65" s="123" t="b">
        <v>0</v>
      </c>
      <c r="S65" s="139">
        <f t="shared" si="8"/>
        <v>0</v>
      </c>
      <c r="T65" s="131">
        <f t="shared" si="4"/>
        <v>0</v>
      </c>
      <c r="U65" s="86">
        <f t="shared" si="11"/>
        <v>0</v>
      </c>
      <c r="X65" s="122" t="b">
        <v>0</v>
      </c>
      <c r="Y65" s="122">
        <f t="shared" si="9"/>
        <v>0</v>
      </c>
      <c r="Z65" s="123">
        <f t="shared" si="1"/>
        <v>0</v>
      </c>
      <c r="AA65" s="131">
        <f t="shared" si="12"/>
        <v>0</v>
      </c>
    </row>
    <row r="66" spans="2:27" s="86" customFormat="1" ht="201.75" customHeight="1" thickBot="1" x14ac:dyDescent="0.3">
      <c r="B66" s="110" t="s">
        <v>103</v>
      </c>
      <c r="C66" s="111" t="str">
        <f>IF(COUNTIF(U66,"5"),"Conforme",IF(COUNTIF(U66,"1"),"Ecart non critique",IF(COUNTIF(U66,"2"),"Ecart critique",IF(COUNTIF(U66,"&gt;=4"),"Faux",IF(COUNTIF(U66,"0"),"")))))</f>
        <v/>
      </c>
      <c r="D66" s="189"/>
      <c r="E66" s="213" t="s">
        <v>104</v>
      </c>
      <c r="F66" s="214"/>
      <c r="G66" s="215" t="s">
        <v>105</v>
      </c>
      <c r="H66" s="216"/>
      <c r="I66" s="216"/>
      <c r="J66" s="115"/>
      <c r="L66" s="123" t="b">
        <v>0</v>
      </c>
      <c r="M66" s="117">
        <f t="shared" si="10"/>
        <v>0</v>
      </c>
      <c r="N66" s="131">
        <f t="shared" si="7"/>
        <v>0</v>
      </c>
      <c r="O66" s="123" t="b">
        <v>0</v>
      </c>
      <c r="P66" s="139">
        <f t="shared" si="5"/>
        <v>0</v>
      </c>
      <c r="Q66" s="131">
        <f t="shared" si="6"/>
        <v>0</v>
      </c>
      <c r="R66" s="123" t="b">
        <v>0</v>
      </c>
      <c r="S66" s="139">
        <f t="shared" si="8"/>
        <v>0</v>
      </c>
      <c r="T66" s="131">
        <f t="shared" si="4"/>
        <v>0</v>
      </c>
      <c r="U66" s="86">
        <f t="shared" si="11"/>
        <v>0</v>
      </c>
      <c r="X66" s="122" t="b">
        <v>0</v>
      </c>
      <c r="Y66" s="122">
        <f t="shared" si="9"/>
        <v>0</v>
      </c>
      <c r="Z66" s="123">
        <f t="shared" si="1"/>
        <v>0</v>
      </c>
      <c r="AA66" s="131">
        <f t="shared" si="12"/>
        <v>0</v>
      </c>
    </row>
    <row r="67" spans="2:27" s="86" customFormat="1" ht="55.5" customHeight="1" thickBot="1" x14ac:dyDescent="0.3">
      <c r="B67" s="217" t="s">
        <v>106</v>
      </c>
      <c r="C67" s="218"/>
      <c r="D67" s="218"/>
      <c r="E67" s="218"/>
      <c r="F67" s="218"/>
      <c r="G67" s="218"/>
      <c r="H67" s="218"/>
      <c r="I67" s="218"/>
      <c r="J67" s="219"/>
      <c r="L67" s="123"/>
      <c r="M67" s="117"/>
      <c r="N67" s="131"/>
      <c r="O67" s="123"/>
      <c r="P67" s="139"/>
      <c r="Q67" s="131"/>
      <c r="R67" s="123"/>
      <c r="S67" s="139"/>
      <c r="T67" s="131"/>
      <c r="X67" s="122"/>
      <c r="Y67" s="122"/>
      <c r="Z67" s="123"/>
      <c r="AA67" s="131"/>
    </row>
    <row r="68" spans="2:27" s="86" customFormat="1" ht="128.25" customHeight="1" thickBot="1" x14ac:dyDescent="0.3">
      <c r="B68" s="110" t="s">
        <v>107</v>
      </c>
      <c r="C68" s="111" t="str">
        <f t="shared" ref="C68:C74" si="13">IF(COUNTIF(U68,"5"),"Conforme",IF(COUNTIF(U68,"1"),"Ecart non critique",IF(COUNTIF(U68,"2"),"Ecart critique",IF(COUNTIF(U68,"&gt;=4"),"Faux",IF(COUNTIF(U68,"0"),"")))))</f>
        <v/>
      </c>
      <c r="D68" s="220"/>
      <c r="E68" s="221"/>
      <c r="F68" s="221"/>
      <c r="G68" s="144" t="s">
        <v>108</v>
      </c>
      <c r="H68" s="144"/>
      <c r="I68" s="144"/>
      <c r="J68" s="222"/>
      <c r="L68" s="123" t="b">
        <v>0</v>
      </c>
      <c r="M68" s="117">
        <f t="shared" si="10"/>
        <v>0</v>
      </c>
      <c r="N68" s="131">
        <f t="shared" si="7"/>
        <v>0</v>
      </c>
      <c r="O68" s="123" t="b">
        <v>0</v>
      </c>
      <c r="P68" s="139">
        <f t="shared" si="5"/>
        <v>0</v>
      </c>
      <c r="Q68" s="131">
        <f t="shared" si="6"/>
        <v>0</v>
      </c>
      <c r="R68" s="123" t="b">
        <v>0</v>
      </c>
      <c r="S68" s="139">
        <f t="shared" si="8"/>
        <v>0</v>
      </c>
      <c r="T68" s="131">
        <f t="shared" si="4"/>
        <v>0</v>
      </c>
      <c r="U68" s="86">
        <f t="shared" si="11"/>
        <v>0</v>
      </c>
      <c r="X68" s="122" t="b">
        <v>0</v>
      </c>
      <c r="Y68" s="122">
        <f t="shared" si="9"/>
        <v>0</v>
      </c>
      <c r="Z68" s="123">
        <f t="shared" si="1"/>
        <v>0</v>
      </c>
      <c r="AA68" s="131">
        <f>P68+S68+M68+Y68</f>
        <v>0</v>
      </c>
    </row>
    <row r="69" spans="2:27" s="86" customFormat="1" ht="408.95" customHeight="1" thickBot="1" x14ac:dyDescent="0.3">
      <c r="B69" s="124" t="s">
        <v>109</v>
      </c>
      <c r="C69" s="125" t="str">
        <f t="shared" si="13"/>
        <v/>
      </c>
      <c r="D69" s="173"/>
      <c r="E69" s="174" t="s">
        <v>110</v>
      </c>
      <c r="F69" s="174"/>
      <c r="G69" s="174"/>
      <c r="H69" s="174"/>
      <c r="I69" s="174"/>
      <c r="J69" s="130"/>
      <c r="L69" s="123" t="b">
        <v>0</v>
      </c>
      <c r="M69" s="117">
        <f t="shared" si="10"/>
        <v>0</v>
      </c>
      <c r="N69" s="131">
        <f t="shared" si="7"/>
        <v>0</v>
      </c>
      <c r="O69" s="123" t="b">
        <v>0</v>
      </c>
      <c r="P69" s="139">
        <f t="shared" si="5"/>
        <v>0</v>
      </c>
      <c r="Q69" s="131">
        <f t="shared" si="6"/>
        <v>0</v>
      </c>
      <c r="R69" s="123" t="b">
        <v>0</v>
      </c>
      <c r="S69" s="139">
        <f t="shared" si="8"/>
        <v>0</v>
      </c>
      <c r="T69" s="131">
        <f t="shared" si="4"/>
        <v>0</v>
      </c>
      <c r="U69" s="86">
        <f t="shared" si="11"/>
        <v>0</v>
      </c>
      <c r="X69" s="122" t="b">
        <v>0</v>
      </c>
      <c r="Y69" s="122">
        <f t="shared" si="9"/>
        <v>0</v>
      </c>
      <c r="Z69" s="123">
        <f t="shared" si="1"/>
        <v>0</v>
      </c>
      <c r="AA69" s="131">
        <f>P69+S69+M69+Y69</f>
        <v>0</v>
      </c>
    </row>
    <row r="70" spans="2:27" s="86" customFormat="1" ht="129.75" customHeight="1" thickBot="1" x14ac:dyDescent="0.3">
      <c r="B70" s="124" t="s">
        <v>111</v>
      </c>
      <c r="C70" s="125" t="str">
        <f t="shared" si="13"/>
        <v/>
      </c>
      <c r="D70" s="173"/>
      <c r="E70" s="174"/>
      <c r="F70" s="174"/>
      <c r="G70" s="129" t="s">
        <v>112</v>
      </c>
      <c r="H70" s="129"/>
      <c r="I70" s="129"/>
      <c r="J70" s="130"/>
      <c r="L70" s="123" t="b">
        <v>0</v>
      </c>
      <c r="M70" s="117">
        <f t="shared" si="10"/>
        <v>0</v>
      </c>
      <c r="N70" s="131">
        <f t="shared" si="7"/>
        <v>0</v>
      </c>
      <c r="O70" s="123" t="b">
        <v>0</v>
      </c>
      <c r="P70" s="139">
        <f t="shared" si="5"/>
        <v>0</v>
      </c>
      <c r="Q70" s="131">
        <f t="shared" si="6"/>
        <v>0</v>
      </c>
      <c r="R70" s="123" t="b">
        <v>0</v>
      </c>
      <c r="S70" s="139">
        <f t="shared" si="8"/>
        <v>0</v>
      </c>
      <c r="T70" s="131">
        <f t="shared" si="4"/>
        <v>0</v>
      </c>
      <c r="U70" s="86">
        <f t="shared" si="11"/>
        <v>0</v>
      </c>
      <c r="X70" s="122" t="b">
        <v>0</v>
      </c>
      <c r="Y70" s="122">
        <f t="shared" si="9"/>
        <v>0</v>
      </c>
      <c r="Z70" s="123">
        <f t="shared" si="1"/>
        <v>0</v>
      </c>
      <c r="AA70" s="131">
        <f>P70+S70+M70+Y70</f>
        <v>0</v>
      </c>
    </row>
    <row r="71" spans="2:27" s="86" customFormat="1" ht="129.75" customHeight="1" thickBot="1" x14ac:dyDescent="0.3">
      <c r="B71" s="124" t="s">
        <v>113</v>
      </c>
      <c r="C71" s="125" t="str">
        <f t="shared" si="13"/>
        <v/>
      </c>
      <c r="D71" s="173"/>
      <c r="E71" s="174"/>
      <c r="F71" s="174"/>
      <c r="G71" s="129" t="s">
        <v>114</v>
      </c>
      <c r="H71" s="129"/>
      <c r="I71" s="129"/>
      <c r="J71" s="130"/>
      <c r="L71" s="123" t="b">
        <v>0</v>
      </c>
      <c r="M71" s="117">
        <f t="shared" si="10"/>
        <v>0</v>
      </c>
      <c r="N71" s="131">
        <f t="shared" si="7"/>
        <v>0</v>
      </c>
      <c r="O71" s="123"/>
      <c r="P71" s="139">
        <f t="shared" si="5"/>
        <v>0</v>
      </c>
      <c r="Q71" s="131">
        <f t="shared" si="6"/>
        <v>0</v>
      </c>
      <c r="R71" s="123" t="b">
        <v>0</v>
      </c>
      <c r="S71" s="139">
        <f t="shared" si="8"/>
        <v>0</v>
      </c>
      <c r="T71" s="131">
        <f t="shared" si="4"/>
        <v>0</v>
      </c>
      <c r="U71" s="86">
        <f t="shared" si="11"/>
        <v>0</v>
      </c>
      <c r="X71" s="122"/>
      <c r="Y71" s="122"/>
      <c r="Z71" s="123"/>
      <c r="AA71" s="131"/>
    </row>
    <row r="72" spans="2:27" s="86" customFormat="1" ht="129.75" customHeight="1" thickBot="1" x14ac:dyDescent="0.3">
      <c r="B72" s="124" t="s">
        <v>115</v>
      </c>
      <c r="C72" s="125" t="str">
        <f t="shared" si="13"/>
        <v/>
      </c>
      <c r="D72" s="173"/>
      <c r="E72" s="174"/>
      <c r="F72" s="174"/>
      <c r="G72" s="129" t="s">
        <v>116</v>
      </c>
      <c r="H72" s="129"/>
      <c r="I72" s="129"/>
      <c r="J72" s="130"/>
      <c r="L72" s="123" t="b">
        <v>0</v>
      </c>
      <c r="M72" s="117">
        <f t="shared" si="10"/>
        <v>0</v>
      </c>
      <c r="N72" s="131">
        <f t="shared" si="7"/>
        <v>0</v>
      </c>
      <c r="O72" s="123"/>
      <c r="P72" s="139">
        <f t="shared" si="5"/>
        <v>0</v>
      </c>
      <c r="Q72" s="131">
        <f t="shared" si="6"/>
        <v>0</v>
      </c>
      <c r="R72" s="123" t="b">
        <v>0</v>
      </c>
      <c r="S72" s="139">
        <f t="shared" si="8"/>
        <v>0</v>
      </c>
      <c r="T72" s="131">
        <f t="shared" si="4"/>
        <v>0</v>
      </c>
      <c r="U72" s="86">
        <f t="shared" si="11"/>
        <v>0</v>
      </c>
      <c r="X72" s="122"/>
      <c r="Y72" s="122"/>
      <c r="Z72" s="123"/>
      <c r="AA72" s="131"/>
    </row>
    <row r="73" spans="2:27" s="86" customFormat="1" ht="129.75" customHeight="1" thickBot="1" x14ac:dyDescent="0.3">
      <c r="B73" s="124" t="s">
        <v>117</v>
      </c>
      <c r="C73" s="125" t="str">
        <f t="shared" si="13"/>
        <v/>
      </c>
      <c r="D73" s="173"/>
      <c r="E73" s="174"/>
      <c r="F73" s="174"/>
      <c r="G73" s="129" t="s">
        <v>118</v>
      </c>
      <c r="H73" s="129"/>
      <c r="I73" s="129"/>
      <c r="J73" s="130"/>
      <c r="L73" s="123" t="b">
        <v>0</v>
      </c>
      <c r="M73" s="117">
        <f t="shared" si="10"/>
        <v>0</v>
      </c>
      <c r="N73" s="131">
        <f t="shared" si="7"/>
        <v>0</v>
      </c>
      <c r="O73" s="123"/>
      <c r="P73" s="139">
        <f t="shared" si="5"/>
        <v>0</v>
      </c>
      <c r="Q73" s="131">
        <f t="shared" si="6"/>
        <v>0</v>
      </c>
      <c r="R73" s="123" t="b">
        <v>0</v>
      </c>
      <c r="S73" s="139">
        <f t="shared" si="8"/>
        <v>0</v>
      </c>
      <c r="T73" s="131">
        <f t="shared" si="4"/>
        <v>0</v>
      </c>
      <c r="U73" s="86">
        <f t="shared" si="11"/>
        <v>0</v>
      </c>
      <c r="X73" s="122"/>
      <c r="Y73" s="122"/>
      <c r="Z73" s="123"/>
      <c r="AA73" s="131"/>
    </row>
    <row r="74" spans="2:27" s="86" customFormat="1" ht="169.5" customHeight="1" thickBot="1" x14ac:dyDescent="0.3">
      <c r="B74" s="124" t="s">
        <v>119</v>
      </c>
      <c r="C74" s="125" t="str">
        <f t="shared" si="13"/>
        <v/>
      </c>
      <c r="D74" s="173"/>
      <c r="E74" s="223" t="s">
        <v>120</v>
      </c>
      <c r="F74" s="223"/>
      <c r="G74" s="129"/>
      <c r="H74" s="129"/>
      <c r="I74" s="129"/>
      <c r="J74" s="130"/>
      <c r="L74" s="123" t="b">
        <v>0</v>
      </c>
      <c r="M74" s="117">
        <f t="shared" si="10"/>
        <v>0</v>
      </c>
      <c r="N74" s="131">
        <f t="shared" si="7"/>
        <v>0</v>
      </c>
      <c r="O74" s="123" t="b">
        <v>0</v>
      </c>
      <c r="P74" s="139">
        <f t="shared" si="5"/>
        <v>0</v>
      </c>
      <c r="Q74" s="131">
        <f t="shared" si="6"/>
        <v>0</v>
      </c>
      <c r="R74" s="123"/>
      <c r="S74" s="139">
        <f t="shared" si="8"/>
        <v>0</v>
      </c>
      <c r="T74" s="131">
        <f t="shared" si="4"/>
        <v>0</v>
      </c>
      <c r="U74" s="86">
        <f t="shared" si="11"/>
        <v>0</v>
      </c>
      <c r="X74" s="122"/>
      <c r="Y74" s="122"/>
      <c r="Z74" s="123"/>
      <c r="AA74" s="131"/>
    </row>
    <row r="75" spans="2:27" s="86" customFormat="1" ht="58.5" customHeight="1" thickBot="1" x14ac:dyDescent="0.3">
      <c r="B75" s="224" t="s">
        <v>121</v>
      </c>
      <c r="C75" s="225"/>
      <c r="D75" s="225"/>
      <c r="E75" s="225"/>
      <c r="F75" s="225"/>
      <c r="G75" s="225"/>
      <c r="H75" s="225"/>
      <c r="I75" s="225"/>
      <c r="J75" s="226"/>
      <c r="L75" s="123"/>
      <c r="M75" s="117"/>
      <c r="N75" s="131"/>
      <c r="O75" s="123"/>
      <c r="P75" s="139"/>
      <c r="Q75" s="131"/>
      <c r="R75" s="123"/>
      <c r="S75" s="139"/>
      <c r="T75" s="131"/>
      <c r="X75" s="122"/>
      <c r="Y75" s="122"/>
      <c r="Z75" s="123"/>
      <c r="AA75" s="131"/>
    </row>
    <row r="76" spans="2:27" s="86" customFormat="1" ht="189.75" customHeight="1" thickBot="1" x14ac:dyDescent="0.3">
      <c r="B76" s="124" t="s">
        <v>122</v>
      </c>
      <c r="C76" s="125" t="str">
        <f t="shared" ref="C76:C84" si="14">IF(COUNTIF(U76,"5"),"Conforme",IF(COUNTIF(U76,"1"),"Ecart non critique",IF(COUNTIF(U76,"2"),"Ecart critique",IF(COUNTIF(U76,"&gt;=4"),"Faux",IF(COUNTIF(U76,"0"),"")))))</f>
        <v/>
      </c>
      <c r="D76" s="173"/>
      <c r="E76" s="174"/>
      <c r="F76" s="174"/>
      <c r="G76" s="227" t="s">
        <v>123</v>
      </c>
      <c r="H76" s="227"/>
      <c r="I76" s="227"/>
      <c r="J76" s="130"/>
      <c r="L76" s="123" t="b">
        <v>0</v>
      </c>
      <c r="M76" s="117">
        <f t="shared" si="10"/>
        <v>0</v>
      </c>
      <c r="N76" s="131">
        <f t="shared" si="7"/>
        <v>0</v>
      </c>
      <c r="O76" s="123"/>
      <c r="P76" s="139">
        <f t="shared" si="5"/>
        <v>0</v>
      </c>
      <c r="Q76" s="131">
        <f t="shared" si="6"/>
        <v>0</v>
      </c>
      <c r="R76" s="123" t="b">
        <v>0</v>
      </c>
      <c r="S76" s="139">
        <f t="shared" si="8"/>
        <v>0</v>
      </c>
      <c r="T76" s="131">
        <f t="shared" si="4"/>
        <v>0</v>
      </c>
      <c r="U76" s="86">
        <f t="shared" si="11"/>
        <v>0</v>
      </c>
      <c r="X76" s="122"/>
      <c r="Y76" s="122"/>
      <c r="Z76" s="123"/>
      <c r="AA76" s="131"/>
    </row>
    <row r="77" spans="2:27" s="86" customFormat="1" ht="129.75" customHeight="1" thickBot="1" x14ac:dyDescent="0.3">
      <c r="B77" s="124" t="s">
        <v>124</v>
      </c>
      <c r="C77" s="125" t="str">
        <f t="shared" si="14"/>
        <v/>
      </c>
      <c r="D77" s="173"/>
      <c r="E77" s="174"/>
      <c r="F77" s="174"/>
      <c r="G77" s="227" t="s">
        <v>125</v>
      </c>
      <c r="H77" s="227"/>
      <c r="I77" s="227"/>
      <c r="J77" s="130"/>
      <c r="L77" s="123" t="b">
        <v>0</v>
      </c>
      <c r="M77" s="117">
        <f t="shared" si="10"/>
        <v>0</v>
      </c>
      <c r="N77" s="131">
        <f t="shared" si="7"/>
        <v>0</v>
      </c>
      <c r="O77" s="123"/>
      <c r="P77" s="139">
        <f t="shared" si="5"/>
        <v>0</v>
      </c>
      <c r="Q77" s="131">
        <f t="shared" si="6"/>
        <v>0</v>
      </c>
      <c r="R77" s="123" t="b">
        <v>0</v>
      </c>
      <c r="S77" s="139">
        <f t="shared" si="8"/>
        <v>0</v>
      </c>
      <c r="T77" s="131">
        <f t="shared" si="4"/>
        <v>0</v>
      </c>
      <c r="U77" s="86">
        <f t="shared" si="11"/>
        <v>0</v>
      </c>
      <c r="X77" s="122"/>
      <c r="Y77" s="122"/>
      <c r="Z77" s="123"/>
      <c r="AA77" s="131"/>
    </row>
    <row r="78" spans="2:27" s="86" customFormat="1" ht="362.25" customHeight="1" thickBot="1" x14ac:dyDescent="0.3">
      <c r="B78" s="124" t="s">
        <v>126</v>
      </c>
      <c r="C78" s="125" t="str">
        <f t="shared" si="14"/>
        <v/>
      </c>
      <c r="D78" s="173"/>
      <c r="E78" s="174" t="s">
        <v>127</v>
      </c>
      <c r="F78" s="174"/>
      <c r="G78" s="129" t="s">
        <v>128</v>
      </c>
      <c r="H78" s="129"/>
      <c r="I78" s="129"/>
      <c r="J78" s="130"/>
      <c r="L78" s="123" t="b">
        <v>0</v>
      </c>
      <c r="M78" s="117">
        <f t="shared" si="10"/>
        <v>0</v>
      </c>
      <c r="N78" s="131">
        <f t="shared" si="7"/>
        <v>0</v>
      </c>
      <c r="O78" s="123" t="b">
        <v>0</v>
      </c>
      <c r="P78" s="139">
        <f t="shared" si="5"/>
        <v>0</v>
      </c>
      <c r="Q78" s="131">
        <f t="shared" si="6"/>
        <v>0</v>
      </c>
      <c r="R78" s="123" t="b">
        <v>0</v>
      </c>
      <c r="S78" s="139">
        <f t="shared" si="8"/>
        <v>0</v>
      </c>
      <c r="T78" s="131">
        <f t="shared" si="4"/>
        <v>0</v>
      </c>
      <c r="U78" s="86">
        <f t="shared" si="11"/>
        <v>0</v>
      </c>
      <c r="X78" s="122"/>
      <c r="Y78" s="122"/>
      <c r="Z78" s="123"/>
      <c r="AA78" s="131"/>
    </row>
    <row r="79" spans="2:27" s="86" customFormat="1" ht="198.75" customHeight="1" thickBot="1" x14ac:dyDescent="0.3">
      <c r="B79" s="124" t="s">
        <v>129</v>
      </c>
      <c r="C79" s="125" t="str">
        <f t="shared" si="14"/>
        <v/>
      </c>
      <c r="D79" s="173"/>
      <c r="E79" s="174" t="s">
        <v>130</v>
      </c>
      <c r="F79" s="174"/>
      <c r="G79" s="227" t="s">
        <v>131</v>
      </c>
      <c r="H79" s="227"/>
      <c r="I79" s="227"/>
      <c r="J79" s="130"/>
      <c r="L79" s="123" t="b">
        <v>0</v>
      </c>
      <c r="M79" s="117">
        <f t="shared" si="10"/>
        <v>0</v>
      </c>
      <c r="N79" s="131">
        <f t="shared" si="7"/>
        <v>0</v>
      </c>
      <c r="O79" s="123" t="b">
        <v>0</v>
      </c>
      <c r="P79" s="139">
        <f t="shared" si="5"/>
        <v>0</v>
      </c>
      <c r="Q79" s="131">
        <f t="shared" si="6"/>
        <v>0</v>
      </c>
      <c r="R79" s="123" t="b">
        <v>0</v>
      </c>
      <c r="S79" s="139">
        <f t="shared" si="8"/>
        <v>0</v>
      </c>
      <c r="T79" s="131">
        <f t="shared" si="4"/>
        <v>0</v>
      </c>
      <c r="U79" s="86">
        <f t="shared" si="11"/>
        <v>0</v>
      </c>
      <c r="X79" s="122"/>
      <c r="Y79" s="122"/>
      <c r="Z79" s="123"/>
      <c r="AA79" s="131"/>
    </row>
    <row r="80" spans="2:27" s="86" customFormat="1" ht="285.75" customHeight="1" thickBot="1" x14ac:dyDescent="0.3">
      <c r="B80" s="228" t="s">
        <v>132</v>
      </c>
      <c r="C80" s="125" t="str">
        <f t="shared" si="14"/>
        <v/>
      </c>
      <c r="D80" s="229"/>
      <c r="E80" s="174"/>
      <c r="F80" s="174"/>
      <c r="G80" s="174" t="s">
        <v>133</v>
      </c>
      <c r="H80" s="174"/>
      <c r="I80" s="174"/>
      <c r="J80" s="130"/>
      <c r="L80" s="123" t="b">
        <v>0</v>
      </c>
      <c r="M80" s="117">
        <f t="shared" si="10"/>
        <v>0</v>
      </c>
      <c r="N80" s="131">
        <f t="shared" si="7"/>
        <v>0</v>
      </c>
      <c r="O80" s="123" t="b">
        <v>0</v>
      </c>
      <c r="P80" s="139">
        <f t="shared" si="5"/>
        <v>0</v>
      </c>
      <c r="Q80" s="131">
        <f t="shared" si="6"/>
        <v>0</v>
      </c>
      <c r="R80" s="123" t="b">
        <v>0</v>
      </c>
      <c r="S80" s="139">
        <f t="shared" si="8"/>
        <v>0</v>
      </c>
      <c r="T80" s="131">
        <f t="shared" si="4"/>
        <v>0</v>
      </c>
      <c r="U80" s="86">
        <f t="shared" si="11"/>
        <v>0</v>
      </c>
      <c r="X80" s="122" t="b">
        <v>1</v>
      </c>
      <c r="Y80" s="122">
        <f t="shared" si="9"/>
        <v>4</v>
      </c>
      <c r="Z80" s="123">
        <f t="shared" si="1"/>
        <v>1</v>
      </c>
      <c r="AA80" s="131">
        <f>P80+S80+M80+Y80</f>
        <v>4</v>
      </c>
    </row>
    <row r="81" spans="2:28" s="86" customFormat="1" ht="97.5" customHeight="1" thickBot="1" x14ac:dyDescent="0.3">
      <c r="B81" s="228" t="s">
        <v>134</v>
      </c>
      <c r="C81" s="125" t="str">
        <f t="shared" si="14"/>
        <v/>
      </c>
      <c r="D81" s="229"/>
      <c r="E81" s="230"/>
      <c r="F81" s="230"/>
      <c r="G81" s="174" t="s">
        <v>135</v>
      </c>
      <c r="H81" s="174"/>
      <c r="I81" s="174"/>
      <c r="J81" s="130"/>
      <c r="L81" s="123" t="b">
        <v>0</v>
      </c>
      <c r="M81" s="117">
        <f t="shared" si="10"/>
        <v>0</v>
      </c>
      <c r="N81" s="131">
        <f t="shared" si="7"/>
        <v>0</v>
      </c>
      <c r="O81" s="123" t="b">
        <v>0</v>
      </c>
      <c r="P81" s="139">
        <f t="shared" si="5"/>
        <v>0</v>
      </c>
      <c r="Q81" s="131">
        <f t="shared" si="6"/>
        <v>0</v>
      </c>
      <c r="R81" s="123" t="b">
        <v>0</v>
      </c>
      <c r="S81" s="139">
        <f t="shared" si="8"/>
        <v>0</v>
      </c>
      <c r="T81" s="131">
        <f t="shared" si="4"/>
        <v>0</v>
      </c>
      <c r="U81" s="86">
        <f t="shared" si="11"/>
        <v>0</v>
      </c>
      <c r="X81" s="122" t="b">
        <v>0</v>
      </c>
      <c r="Y81" s="122">
        <f t="shared" si="9"/>
        <v>0</v>
      </c>
      <c r="Z81" s="123">
        <f t="shared" si="1"/>
        <v>0</v>
      </c>
      <c r="AA81" s="131">
        <f>P81+S81+M81+Y81</f>
        <v>0</v>
      </c>
    </row>
    <row r="82" spans="2:28" s="86" customFormat="1" ht="313.5" customHeight="1" thickBot="1" x14ac:dyDescent="0.3">
      <c r="B82" s="228" t="s">
        <v>136</v>
      </c>
      <c r="C82" s="125" t="str">
        <f t="shared" si="14"/>
        <v/>
      </c>
      <c r="D82" s="229"/>
      <c r="E82" s="174"/>
      <c r="F82" s="174"/>
      <c r="G82" s="174" t="s">
        <v>137</v>
      </c>
      <c r="H82" s="174"/>
      <c r="I82" s="174"/>
      <c r="J82" s="130"/>
      <c r="L82" s="123" t="b">
        <v>0</v>
      </c>
      <c r="M82" s="117">
        <f t="shared" si="10"/>
        <v>0</v>
      </c>
      <c r="N82" s="131">
        <f t="shared" si="7"/>
        <v>0</v>
      </c>
      <c r="O82" s="123" t="b">
        <v>0</v>
      </c>
      <c r="P82" s="139">
        <f t="shared" si="5"/>
        <v>0</v>
      </c>
      <c r="Q82" s="131">
        <f t="shared" si="6"/>
        <v>0</v>
      </c>
      <c r="R82" s="123" t="b">
        <v>0</v>
      </c>
      <c r="S82" s="139">
        <f t="shared" si="8"/>
        <v>0</v>
      </c>
      <c r="T82" s="131">
        <f t="shared" si="4"/>
        <v>0</v>
      </c>
      <c r="U82" s="86">
        <f t="shared" si="11"/>
        <v>0</v>
      </c>
      <c r="X82" s="122" t="b">
        <v>0</v>
      </c>
      <c r="Y82" s="122">
        <f t="shared" si="9"/>
        <v>0</v>
      </c>
      <c r="Z82" s="123">
        <f t="shared" si="1"/>
        <v>0</v>
      </c>
      <c r="AA82" s="131">
        <f>P82+S82+M82+Y82</f>
        <v>0</v>
      </c>
    </row>
    <row r="83" spans="2:28" s="86" customFormat="1" ht="234" customHeight="1" thickBot="1" x14ac:dyDescent="0.3">
      <c r="B83" s="228" t="s">
        <v>138</v>
      </c>
      <c r="C83" s="125" t="str">
        <f t="shared" si="14"/>
        <v/>
      </c>
      <c r="D83" s="229"/>
      <c r="E83" s="174"/>
      <c r="F83" s="174"/>
      <c r="G83" s="174" t="s">
        <v>139</v>
      </c>
      <c r="H83" s="174"/>
      <c r="I83" s="174"/>
      <c r="J83" s="130"/>
      <c r="L83" s="123" t="b">
        <v>0</v>
      </c>
      <c r="M83" s="117">
        <f t="shared" si="10"/>
        <v>0</v>
      </c>
      <c r="N83" s="131">
        <f t="shared" si="7"/>
        <v>0</v>
      </c>
      <c r="O83" s="123" t="b">
        <v>0</v>
      </c>
      <c r="P83" s="139">
        <f t="shared" si="5"/>
        <v>0</v>
      </c>
      <c r="Q83" s="131">
        <f t="shared" si="6"/>
        <v>0</v>
      </c>
      <c r="R83" s="123" t="b">
        <v>0</v>
      </c>
      <c r="S83" s="139">
        <f t="shared" si="8"/>
        <v>0</v>
      </c>
      <c r="T83" s="131">
        <f t="shared" si="4"/>
        <v>0</v>
      </c>
      <c r="U83" s="86">
        <f t="shared" si="11"/>
        <v>0</v>
      </c>
      <c r="X83" s="122" t="b">
        <v>0</v>
      </c>
      <c r="Y83" s="122">
        <f t="shared" si="9"/>
        <v>0</v>
      </c>
      <c r="Z83" s="123">
        <f t="shared" si="1"/>
        <v>0</v>
      </c>
      <c r="AA83" s="131">
        <f>P83+S83+M83+Y83</f>
        <v>0</v>
      </c>
    </row>
    <row r="84" spans="2:28" s="86" customFormat="1" ht="205.5" customHeight="1" thickBot="1" x14ac:dyDescent="0.3">
      <c r="B84" s="231" t="s">
        <v>140</v>
      </c>
      <c r="C84" s="134" t="str">
        <f t="shared" si="14"/>
        <v/>
      </c>
      <c r="D84" s="232"/>
      <c r="E84" s="233"/>
      <c r="F84" s="233"/>
      <c r="G84" s="234" t="s">
        <v>141</v>
      </c>
      <c r="H84" s="234"/>
      <c r="I84" s="234"/>
      <c r="J84" s="138"/>
      <c r="L84" s="123" t="b">
        <v>0</v>
      </c>
      <c r="M84" s="117">
        <f t="shared" si="10"/>
        <v>0</v>
      </c>
      <c r="N84" s="131">
        <f t="shared" si="7"/>
        <v>0</v>
      </c>
      <c r="O84" s="123"/>
      <c r="P84" s="139"/>
      <c r="Q84" s="131"/>
      <c r="R84" s="123" t="b">
        <v>0</v>
      </c>
      <c r="S84" s="139">
        <f t="shared" si="8"/>
        <v>0</v>
      </c>
      <c r="T84" s="131">
        <f t="shared" si="4"/>
        <v>0</v>
      </c>
      <c r="U84" s="86">
        <f t="shared" si="11"/>
        <v>0</v>
      </c>
      <c r="X84" s="122" t="b">
        <v>0</v>
      </c>
      <c r="Y84" s="122">
        <f t="shared" si="9"/>
        <v>0</v>
      </c>
      <c r="Z84" s="123">
        <f t="shared" si="1"/>
        <v>0</v>
      </c>
      <c r="AA84" s="131">
        <f>P84+S84+M84+Y84</f>
        <v>0</v>
      </c>
    </row>
    <row r="85" spans="2:28" s="86" customFormat="1" ht="81" customHeight="1" thickBot="1" x14ac:dyDescent="0.3">
      <c r="B85" s="237" t="s">
        <v>144</v>
      </c>
      <c r="C85" s="238"/>
      <c r="D85" s="238"/>
      <c r="E85" s="238"/>
      <c r="F85" s="238"/>
      <c r="G85" s="238"/>
      <c r="H85" s="238"/>
      <c r="I85" s="238"/>
      <c r="J85" s="239"/>
      <c r="L85" s="236"/>
      <c r="M85" s="236"/>
      <c r="N85" s="185"/>
      <c r="O85" s="236"/>
      <c r="P85" s="236"/>
      <c r="Q85" s="185"/>
      <c r="R85" s="236"/>
      <c r="S85" s="236"/>
      <c r="T85" s="185"/>
      <c r="U85" s="185"/>
      <c r="V85" s="185"/>
      <c r="W85" s="185"/>
      <c r="X85" s="185"/>
      <c r="Y85" s="185"/>
      <c r="Z85" s="185"/>
      <c r="AA85" s="185"/>
      <c r="AB85" s="185"/>
    </row>
    <row r="86" spans="2:28" ht="324" customHeight="1" thickBot="1" x14ac:dyDescent="0.3">
      <c r="B86" s="240"/>
      <c r="C86" s="241"/>
      <c r="D86" s="241"/>
      <c r="E86" s="241"/>
      <c r="F86" s="241"/>
      <c r="G86" s="241"/>
      <c r="H86" s="241"/>
      <c r="I86" s="241"/>
      <c r="J86" s="242"/>
      <c r="K86" s="243"/>
      <c r="L86" s="86" t="s">
        <v>145</v>
      </c>
      <c r="M86" s="86" t="e">
        <f>#REF!+#REF!</f>
        <v>#REF!</v>
      </c>
      <c r="R86" s="86"/>
      <c r="S86" s="86"/>
      <c r="T86" s="86"/>
    </row>
    <row r="87" spans="2:28" ht="28.5" customHeight="1" x14ac:dyDescent="0.25">
      <c r="B87" s="244"/>
      <c r="C87" s="244"/>
      <c r="D87" s="244"/>
      <c r="E87" s="244"/>
      <c r="F87" s="244"/>
      <c r="G87" s="244"/>
      <c r="H87" s="244"/>
      <c r="I87" s="244"/>
      <c r="J87" s="243"/>
      <c r="K87" s="243"/>
      <c r="L87" s="243"/>
      <c r="M87" s="243"/>
    </row>
    <row r="90" spans="2:28" x14ac:dyDescent="0.25">
      <c r="J90" s="245"/>
      <c r="K90" s="245"/>
    </row>
    <row r="91" spans="2:28" x14ac:dyDescent="0.25">
      <c r="J91" s="245"/>
      <c r="K91" s="245"/>
    </row>
    <row r="92" spans="2:28" x14ac:dyDescent="0.25">
      <c r="J92" s="245"/>
      <c r="K92" s="245"/>
    </row>
    <row r="93" spans="2:28" x14ac:dyDescent="0.25">
      <c r="J93" s="245"/>
      <c r="K93" s="245"/>
    </row>
    <row r="94" spans="2:28" x14ac:dyDescent="0.25">
      <c r="J94" s="245"/>
      <c r="K94" s="245"/>
    </row>
    <row r="95" spans="2:28" ht="28.5" x14ac:dyDescent="0.45">
      <c r="H95" s="246"/>
      <c r="I95" s="246"/>
      <c r="J95" s="247"/>
      <c r="K95" s="247"/>
      <c r="L95" s="248"/>
      <c r="M95" s="249"/>
    </row>
    <row r="96" spans="2:28" ht="28.5" x14ac:dyDescent="0.45">
      <c r="J96" s="245"/>
      <c r="K96" s="245"/>
      <c r="M96" s="250"/>
    </row>
    <row r="97" spans="8:17" x14ac:dyDescent="0.25">
      <c r="J97" s="245"/>
      <c r="K97" s="245"/>
    </row>
    <row r="98" spans="8:17" x14ac:dyDescent="0.25">
      <c r="J98" s="245"/>
      <c r="K98" s="245"/>
    </row>
    <row r="99" spans="8:17" x14ac:dyDescent="0.25">
      <c r="J99" s="245"/>
      <c r="K99" s="245"/>
    </row>
    <row r="100" spans="8:17" x14ac:dyDescent="0.25">
      <c r="J100" s="245"/>
      <c r="K100" s="245"/>
    </row>
    <row r="101" spans="8:17" x14ac:dyDescent="0.25">
      <c r="J101" s="245"/>
      <c r="K101" s="245"/>
    </row>
    <row r="102" spans="8:17" ht="16.5" customHeight="1" x14ac:dyDescent="0.7">
      <c r="H102" s="251"/>
      <c r="I102" s="251"/>
      <c r="J102" s="252"/>
      <c r="K102" s="252"/>
      <c r="L102" s="253"/>
      <c r="M102" s="253"/>
      <c r="N102" s="253"/>
      <c r="O102" s="253"/>
      <c r="P102" s="253"/>
      <c r="Q102" s="253"/>
    </row>
    <row r="103" spans="8:17" ht="16.5" customHeight="1" x14ac:dyDescent="0.25">
      <c r="J103" s="245"/>
      <c r="K103" s="245"/>
    </row>
    <row r="104" spans="8:17" x14ac:dyDescent="0.25">
      <c r="J104" s="245"/>
      <c r="K104" s="245"/>
    </row>
    <row r="105" spans="8:17" x14ac:dyDescent="0.25">
      <c r="J105" s="245"/>
      <c r="K105" s="245"/>
    </row>
    <row r="106" spans="8:17" x14ac:dyDescent="0.25">
      <c r="J106" s="245"/>
      <c r="K106" s="245"/>
    </row>
    <row r="107" spans="8:17" x14ac:dyDescent="0.25">
      <c r="J107" s="245"/>
      <c r="K107" s="245"/>
    </row>
    <row r="108" spans="8:17" x14ac:dyDescent="0.25">
      <c r="J108" s="245"/>
      <c r="K108" s="245"/>
    </row>
    <row r="109" spans="8:17" ht="15.75" customHeight="1" x14ac:dyDescent="0.7">
      <c r="H109" s="254"/>
      <c r="I109" s="254"/>
      <c r="J109" s="255"/>
      <c r="K109" s="255"/>
      <c r="L109" s="256"/>
      <c r="M109" s="256"/>
      <c r="N109" s="256"/>
      <c r="O109" s="256"/>
      <c r="P109" s="256"/>
      <c r="Q109" s="256"/>
    </row>
    <row r="110" spans="8:17" x14ac:dyDescent="0.25">
      <c r="J110" s="245"/>
      <c r="K110" s="245"/>
    </row>
    <row r="111" spans="8:17" x14ac:dyDescent="0.25">
      <c r="J111" s="245"/>
      <c r="K111" s="245"/>
    </row>
    <row r="112" spans="8:17" x14ac:dyDescent="0.25">
      <c r="J112" s="245"/>
      <c r="K112" s="245"/>
    </row>
    <row r="113" spans="6:11" x14ac:dyDescent="0.25">
      <c r="J113" s="245"/>
      <c r="K113" s="245"/>
    </row>
    <row r="114" spans="6:11" x14ac:dyDescent="0.25">
      <c r="J114" s="245"/>
      <c r="K114" s="245"/>
    </row>
    <row r="115" spans="6:11" x14ac:dyDescent="0.25">
      <c r="J115" s="245"/>
      <c r="K115" s="245"/>
    </row>
    <row r="116" spans="6:11" x14ac:dyDescent="0.25">
      <c r="J116" s="245"/>
      <c r="K116" s="245"/>
    </row>
    <row r="117" spans="6:11" x14ac:dyDescent="0.25">
      <c r="J117" s="245"/>
      <c r="K117" s="245"/>
    </row>
    <row r="118" spans="6:11" x14ac:dyDescent="0.25">
      <c r="J118" s="245"/>
      <c r="K118" s="245"/>
    </row>
    <row r="119" spans="6:11" x14ac:dyDescent="0.25">
      <c r="J119" s="245"/>
      <c r="K119" s="245"/>
    </row>
    <row r="120" spans="6:11" x14ac:dyDescent="0.25">
      <c r="J120" s="245"/>
      <c r="K120" s="245"/>
    </row>
    <row r="121" spans="6:11" x14ac:dyDescent="0.25">
      <c r="J121" s="245"/>
      <c r="K121" s="245"/>
    </row>
    <row r="122" spans="6:11" x14ac:dyDescent="0.25">
      <c r="J122" s="245"/>
      <c r="K122" s="245"/>
    </row>
    <row r="123" spans="6:11" x14ac:dyDescent="0.25">
      <c r="J123" s="245"/>
      <c r="K123" s="245"/>
    </row>
    <row r="124" spans="6:11" x14ac:dyDescent="0.25">
      <c r="J124" s="245"/>
      <c r="K124" s="245"/>
    </row>
    <row r="125" spans="6:11" x14ac:dyDescent="0.25">
      <c r="J125" s="245"/>
      <c r="K125" s="245"/>
    </row>
    <row r="126" spans="6:11" x14ac:dyDescent="0.25">
      <c r="J126" s="245"/>
      <c r="K126" s="245"/>
    </row>
    <row r="127" spans="6:11" x14ac:dyDescent="0.25">
      <c r="J127" s="245"/>
      <c r="K127" s="245"/>
    </row>
    <row r="128" spans="6:11" ht="23.25" x14ac:dyDescent="0.35">
      <c r="F128" s="257"/>
      <c r="G128" s="246"/>
      <c r="J128" s="245"/>
      <c r="K128" s="245"/>
    </row>
    <row r="129" spans="7:11" x14ac:dyDescent="0.25">
      <c r="J129" s="245"/>
      <c r="K129" s="245"/>
    </row>
    <row r="130" spans="7:11" x14ac:dyDescent="0.25">
      <c r="J130" s="245"/>
      <c r="K130" s="245"/>
    </row>
    <row r="131" spans="7:11" x14ac:dyDescent="0.25">
      <c r="J131" s="245"/>
      <c r="K131" s="245"/>
    </row>
    <row r="132" spans="7:11" x14ac:dyDescent="0.25">
      <c r="J132" s="245"/>
      <c r="K132" s="245"/>
    </row>
    <row r="133" spans="7:11" ht="46.5" customHeight="1" x14ac:dyDescent="0.35">
      <c r="H133" s="258"/>
      <c r="I133" s="258"/>
      <c r="J133" s="247"/>
      <c r="K133" s="247"/>
    </row>
    <row r="134" spans="7:11" x14ac:dyDescent="0.25">
      <c r="J134" s="245"/>
      <c r="K134" s="245"/>
    </row>
    <row r="135" spans="7:11" ht="46.5" x14ac:dyDescent="0.7">
      <c r="G135" s="251"/>
      <c r="J135" s="245"/>
      <c r="K135" s="245"/>
    </row>
    <row r="136" spans="7:11" x14ac:dyDescent="0.25">
      <c r="J136" s="245"/>
      <c r="K136" s="245"/>
    </row>
    <row r="137" spans="7:11" x14ac:dyDescent="0.25">
      <c r="J137" s="245"/>
      <c r="K137" s="245"/>
    </row>
    <row r="138" spans="7:11" x14ac:dyDescent="0.25">
      <c r="J138" s="245"/>
      <c r="K138" s="245"/>
    </row>
    <row r="139" spans="7:11" x14ac:dyDescent="0.25">
      <c r="J139" s="245"/>
      <c r="K139" s="245"/>
    </row>
    <row r="140" spans="7:11" x14ac:dyDescent="0.25">
      <c r="J140" s="245"/>
      <c r="K140" s="245"/>
    </row>
    <row r="141" spans="7:11" x14ac:dyDescent="0.25">
      <c r="J141" s="245"/>
      <c r="K141" s="245"/>
    </row>
    <row r="142" spans="7:11" ht="46.5" x14ac:dyDescent="0.7">
      <c r="G142" s="254"/>
      <c r="J142" s="245"/>
      <c r="K142" s="245"/>
    </row>
    <row r="143" spans="7:11" x14ac:dyDescent="0.25">
      <c r="J143" s="245"/>
      <c r="K143" s="245"/>
    </row>
    <row r="144" spans="7:11" x14ac:dyDescent="0.25">
      <c r="J144" s="245"/>
      <c r="K144" s="245"/>
    </row>
    <row r="145" spans="8:17" x14ac:dyDescent="0.25">
      <c r="J145" s="245"/>
      <c r="K145" s="245"/>
    </row>
    <row r="146" spans="8:17" ht="46.5" x14ac:dyDescent="0.7">
      <c r="H146" s="251"/>
      <c r="I146" s="251"/>
      <c r="J146" s="252"/>
      <c r="K146" s="252"/>
      <c r="L146" s="253"/>
      <c r="M146" s="253"/>
      <c r="N146" s="253"/>
      <c r="O146" s="253"/>
      <c r="P146" s="253"/>
      <c r="Q146" s="253"/>
    </row>
    <row r="147" spans="8:17" x14ac:dyDescent="0.25">
      <c r="J147" s="245"/>
      <c r="K147" s="245"/>
    </row>
    <row r="148" spans="8:17" x14ac:dyDescent="0.25">
      <c r="J148" s="245"/>
      <c r="K148" s="245"/>
    </row>
    <row r="149" spans="8:17" x14ac:dyDescent="0.25">
      <c r="J149" s="245"/>
      <c r="K149" s="245"/>
    </row>
    <row r="150" spans="8:17" x14ac:dyDescent="0.25">
      <c r="J150" s="245"/>
      <c r="K150" s="245"/>
    </row>
    <row r="151" spans="8:17" x14ac:dyDescent="0.25">
      <c r="J151" s="245"/>
      <c r="K151" s="245"/>
    </row>
    <row r="152" spans="8:17" x14ac:dyDescent="0.25">
      <c r="J152" s="245"/>
      <c r="K152" s="245"/>
    </row>
    <row r="153" spans="8:17" x14ac:dyDescent="0.25">
      <c r="J153" s="245"/>
      <c r="K153" s="245"/>
    </row>
    <row r="154" spans="8:17" x14ac:dyDescent="0.25">
      <c r="J154" s="245"/>
      <c r="K154" s="245"/>
    </row>
    <row r="155" spans="8:17" x14ac:dyDescent="0.25">
      <c r="J155" s="245"/>
      <c r="K155" s="245"/>
    </row>
    <row r="156" spans="8:17" x14ac:dyDescent="0.25">
      <c r="J156" s="245"/>
      <c r="K156" s="245"/>
    </row>
    <row r="157" spans="8:17" x14ac:dyDescent="0.25">
      <c r="J157" s="245"/>
      <c r="K157" s="245"/>
    </row>
    <row r="158" spans="8:17" x14ac:dyDescent="0.25">
      <c r="J158" s="245"/>
      <c r="K158" s="245"/>
    </row>
    <row r="159" spans="8:17" x14ac:dyDescent="0.25">
      <c r="J159" s="245"/>
      <c r="K159" s="245"/>
    </row>
    <row r="160" spans="8:17" x14ac:dyDescent="0.25">
      <c r="J160" s="245"/>
      <c r="K160" s="245"/>
    </row>
    <row r="161" spans="2:11" x14ac:dyDescent="0.25">
      <c r="J161" s="245"/>
      <c r="K161" s="245"/>
    </row>
    <row r="162" spans="2:11" x14ac:dyDescent="0.25">
      <c r="J162" s="245"/>
      <c r="K162" s="245"/>
    </row>
    <row r="163" spans="2:11" x14ac:dyDescent="0.25">
      <c r="J163" s="245"/>
      <c r="K163" s="245"/>
    </row>
    <row r="164" spans="2:11" x14ac:dyDescent="0.25">
      <c r="J164" s="245"/>
      <c r="K164" s="245"/>
    </row>
    <row r="165" spans="2:11" x14ac:dyDescent="0.25">
      <c r="J165" s="245"/>
      <c r="K165" s="245"/>
    </row>
    <row r="166" spans="2:11" ht="23.25" x14ac:dyDescent="0.35">
      <c r="B166" s="259"/>
      <c r="C166" s="259"/>
      <c r="D166" s="259"/>
      <c r="E166" s="259"/>
      <c r="F166" s="259"/>
      <c r="J166" s="245"/>
      <c r="K166" s="245"/>
    </row>
    <row r="167" spans="2:11" x14ac:dyDescent="0.25">
      <c r="J167" s="245"/>
      <c r="K167" s="245"/>
    </row>
    <row r="168" spans="2:11" x14ac:dyDescent="0.25">
      <c r="J168" s="245"/>
      <c r="K168" s="245"/>
    </row>
    <row r="169" spans="2:11" x14ac:dyDescent="0.25">
      <c r="J169" s="245"/>
      <c r="K169" s="245"/>
    </row>
    <row r="170" spans="2:11" x14ac:dyDescent="0.25">
      <c r="J170" s="245"/>
      <c r="K170" s="245"/>
    </row>
    <row r="171" spans="2:11" x14ac:dyDescent="0.25">
      <c r="J171" s="245"/>
      <c r="K171" s="245"/>
    </row>
    <row r="172" spans="2:11" x14ac:dyDescent="0.25">
      <c r="J172" s="245"/>
      <c r="K172" s="245"/>
    </row>
    <row r="173" spans="2:11" x14ac:dyDescent="0.25">
      <c r="J173" s="245"/>
      <c r="K173" s="245"/>
    </row>
    <row r="174" spans="2:11" x14ac:dyDescent="0.25">
      <c r="J174" s="245"/>
      <c r="K174" s="245"/>
    </row>
    <row r="175" spans="2:11" x14ac:dyDescent="0.25">
      <c r="J175" s="245"/>
      <c r="K175" s="245"/>
    </row>
    <row r="176" spans="2:11" x14ac:dyDescent="0.25">
      <c r="J176" s="245"/>
      <c r="K176" s="245"/>
    </row>
    <row r="177" spans="7:17" x14ac:dyDescent="0.25">
      <c r="J177" s="245"/>
      <c r="K177" s="245"/>
    </row>
    <row r="178" spans="7:17" x14ac:dyDescent="0.25">
      <c r="J178" s="245"/>
      <c r="K178" s="245"/>
    </row>
    <row r="179" spans="7:17" ht="111.75" customHeight="1" x14ac:dyDescent="0.7">
      <c r="G179" s="251"/>
      <c r="J179" s="245"/>
      <c r="K179" s="245"/>
    </row>
    <row r="180" spans="7:17" ht="23.25" customHeight="1" x14ac:dyDescent="0.35">
      <c r="H180" s="246"/>
      <c r="J180" s="245"/>
      <c r="K180" s="245"/>
    </row>
    <row r="181" spans="7:17" x14ac:dyDescent="0.25">
      <c r="J181" s="245"/>
      <c r="K181" s="245"/>
    </row>
    <row r="182" spans="7:17" x14ac:dyDescent="0.25">
      <c r="J182" s="245"/>
      <c r="K182" s="245"/>
    </row>
    <row r="183" spans="7:17" x14ac:dyDescent="0.25">
      <c r="J183" s="245"/>
      <c r="K183" s="245"/>
    </row>
    <row r="184" spans="7:17" x14ac:dyDescent="0.25">
      <c r="J184" s="245"/>
      <c r="K184" s="245"/>
    </row>
    <row r="185" spans="7:17" x14ac:dyDescent="0.25">
      <c r="J185" s="245"/>
      <c r="K185" s="245"/>
    </row>
    <row r="186" spans="7:17" x14ac:dyDescent="0.25">
      <c r="J186" s="245"/>
      <c r="K186" s="245"/>
    </row>
    <row r="187" spans="7:17" x14ac:dyDescent="0.25">
      <c r="J187" s="245"/>
      <c r="K187" s="245"/>
    </row>
    <row r="188" spans="7:17" x14ac:dyDescent="0.25">
      <c r="J188" s="245"/>
      <c r="K188" s="245"/>
    </row>
    <row r="189" spans="7:17" x14ac:dyDescent="0.25">
      <c r="J189" s="245"/>
      <c r="K189" s="245"/>
    </row>
    <row r="190" spans="7:17" x14ac:dyDescent="0.25">
      <c r="J190" s="245"/>
      <c r="K190" s="245"/>
    </row>
    <row r="191" spans="7:17" x14ac:dyDescent="0.25">
      <c r="J191" s="245"/>
      <c r="K191" s="245"/>
    </row>
    <row r="192" spans="7:17" ht="46.5" x14ac:dyDescent="0.7">
      <c r="H192" s="251"/>
      <c r="I192" s="251"/>
      <c r="J192" s="252"/>
      <c r="K192" s="252"/>
      <c r="L192" s="253"/>
      <c r="M192" s="253"/>
      <c r="N192" s="253"/>
      <c r="O192" s="253"/>
      <c r="P192" s="253"/>
      <c r="Q192" s="253"/>
    </row>
    <row r="193" spans="10:11" x14ac:dyDescent="0.25">
      <c r="J193" s="245"/>
      <c r="K193" s="245"/>
    </row>
    <row r="194" spans="10:11" x14ac:dyDescent="0.25">
      <c r="J194" s="245"/>
      <c r="K194" s="245"/>
    </row>
    <row r="195" spans="10:11" x14ac:dyDescent="0.25">
      <c r="J195" s="245"/>
      <c r="K195" s="245"/>
    </row>
    <row r="196" spans="10:11" x14ac:dyDescent="0.25">
      <c r="J196" s="245"/>
      <c r="K196" s="245"/>
    </row>
    <row r="197" spans="10:11" x14ac:dyDescent="0.25">
      <c r="J197" s="245"/>
      <c r="K197" s="245"/>
    </row>
    <row r="198" spans="10:11" x14ac:dyDescent="0.25">
      <c r="J198" s="245"/>
      <c r="K198" s="245"/>
    </row>
    <row r="199" spans="10:11" x14ac:dyDescent="0.25">
      <c r="J199" s="245"/>
      <c r="K199" s="245"/>
    </row>
    <row r="200" spans="10:11" x14ac:dyDescent="0.25">
      <c r="J200" s="245"/>
      <c r="K200" s="245"/>
    </row>
    <row r="201" spans="10:11" x14ac:dyDescent="0.25">
      <c r="J201" s="245"/>
      <c r="K201" s="245"/>
    </row>
    <row r="202" spans="10:11" x14ac:dyDescent="0.25">
      <c r="J202" s="245"/>
      <c r="K202" s="245"/>
    </row>
    <row r="203" spans="10:11" x14ac:dyDescent="0.25">
      <c r="J203" s="245"/>
      <c r="K203" s="245"/>
    </row>
    <row r="204" spans="10:11" x14ac:dyDescent="0.25">
      <c r="J204" s="245"/>
      <c r="K204" s="245"/>
    </row>
    <row r="205" spans="10:11" x14ac:dyDescent="0.25">
      <c r="J205" s="245"/>
      <c r="K205" s="245"/>
    </row>
    <row r="206" spans="10:11" x14ac:dyDescent="0.25">
      <c r="J206" s="245"/>
      <c r="K206" s="245"/>
    </row>
    <row r="207" spans="10:11" x14ac:dyDescent="0.25">
      <c r="J207" s="245"/>
      <c r="K207" s="245"/>
    </row>
    <row r="208" spans="10:11" x14ac:dyDescent="0.25">
      <c r="J208" s="245"/>
      <c r="K208" s="245"/>
    </row>
    <row r="209" spans="6:11" x14ac:dyDescent="0.25">
      <c r="J209" s="245"/>
      <c r="K209" s="245"/>
    </row>
    <row r="210" spans="6:11" x14ac:dyDescent="0.25">
      <c r="J210" s="245"/>
      <c r="K210" s="245"/>
    </row>
    <row r="211" spans="6:11" x14ac:dyDescent="0.25">
      <c r="J211" s="245"/>
      <c r="K211" s="245"/>
    </row>
    <row r="212" spans="6:11" x14ac:dyDescent="0.25">
      <c r="J212" s="245"/>
      <c r="K212" s="245"/>
    </row>
    <row r="213" spans="6:11" ht="23.25" x14ac:dyDescent="0.35">
      <c r="F213" s="257"/>
      <c r="G213" s="246"/>
      <c r="J213" s="245"/>
      <c r="K213" s="245"/>
    </row>
    <row r="214" spans="6:11" x14ac:dyDescent="0.25">
      <c r="J214" s="245"/>
      <c r="K214" s="245"/>
    </row>
    <row r="215" spans="6:11" x14ac:dyDescent="0.25">
      <c r="J215" s="245"/>
      <c r="K215" s="245"/>
    </row>
    <row r="216" spans="6:11" x14ac:dyDescent="0.25">
      <c r="J216" s="245"/>
      <c r="K216" s="245"/>
    </row>
    <row r="217" spans="6:11" x14ac:dyDescent="0.25">
      <c r="J217" s="245"/>
      <c r="K217" s="245"/>
    </row>
    <row r="218" spans="6:11" x14ac:dyDescent="0.25">
      <c r="J218" s="245"/>
      <c r="K218" s="245"/>
    </row>
    <row r="219" spans="6:11" x14ac:dyDescent="0.25">
      <c r="J219" s="245"/>
      <c r="K219" s="245"/>
    </row>
    <row r="220" spans="6:11" x14ac:dyDescent="0.25">
      <c r="J220" s="245"/>
      <c r="K220" s="245"/>
    </row>
    <row r="221" spans="6:11" x14ac:dyDescent="0.25">
      <c r="J221" s="245"/>
      <c r="K221" s="245"/>
    </row>
    <row r="222" spans="6:11" x14ac:dyDescent="0.25">
      <c r="J222" s="245"/>
      <c r="K222" s="245"/>
    </row>
    <row r="223" spans="6:11" x14ac:dyDescent="0.25">
      <c r="J223" s="245"/>
      <c r="K223" s="245"/>
    </row>
    <row r="224" spans="6:11" x14ac:dyDescent="0.25">
      <c r="J224" s="245"/>
      <c r="K224" s="245"/>
    </row>
    <row r="225" spans="7:11" ht="46.5" x14ac:dyDescent="0.7">
      <c r="G225" s="251"/>
      <c r="J225" s="245"/>
      <c r="K225" s="245"/>
    </row>
    <row r="226" spans="7:11" x14ac:dyDescent="0.25">
      <c r="J226" s="245"/>
      <c r="K226" s="245"/>
    </row>
    <row r="227" spans="7:11" x14ac:dyDescent="0.25">
      <c r="J227" s="245"/>
      <c r="K227" s="245"/>
    </row>
    <row r="228" spans="7:11" x14ac:dyDescent="0.25">
      <c r="J228" s="245"/>
      <c r="K228" s="245"/>
    </row>
    <row r="229" spans="7:11" x14ac:dyDescent="0.25">
      <c r="J229" s="245"/>
      <c r="K229" s="245"/>
    </row>
    <row r="230" spans="7:11" x14ac:dyDescent="0.25">
      <c r="J230" s="245"/>
      <c r="K230" s="245"/>
    </row>
    <row r="231" spans="7:11" x14ac:dyDescent="0.25">
      <c r="J231" s="245"/>
      <c r="K231" s="245"/>
    </row>
    <row r="232" spans="7:11" x14ac:dyDescent="0.25">
      <c r="J232" s="245"/>
      <c r="K232" s="245"/>
    </row>
    <row r="233" spans="7:11" x14ac:dyDescent="0.25">
      <c r="J233" s="245"/>
      <c r="K233" s="245"/>
    </row>
    <row r="234" spans="7:11" x14ac:dyDescent="0.25">
      <c r="J234" s="245"/>
      <c r="K234" s="245"/>
    </row>
    <row r="235" spans="7:11" x14ac:dyDescent="0.25">
      <c r="J235" s="245"/>
      <c r="K235" s="245"/>
    </row>
    <row r="236" spans="7:11" x14ac:dyDescent="0.25">
      <c r="J236" s="245"/>
      <c r="K236" s="245"/>
    </row>
    <row r="237" spans="7:11" x14ac:dyDescent="0.25">
      <c r="J237" s="245"/>
      <c r="K237" s="245"/>
    </row>
    <row r="238" spans="7:11" x14ac:dyDescent="0.25">
      <c r="J238" s="245"/>
      <c r="K238" s="245"/>
    </row>
    <row r="239" spans="7:11" x14ac:dyDescent="0.25">
      <c r="J239" s="245"/>
      <c r="K239" s="245"/>
    </row>
    <row r="240" spans="7:11" x14ac:dyDescent="0.25">
      <c r="J240" s="245"/>
      <c r="K240" s="245"/>
    </row>
    <row r="241" spans="8:17" x14ac:dyDescent="0.25">
      <c r="J241" s="245"/>
      <c r="K241" s="245"/>
    </row>
    <row r="242" spans="8:17" x14ac:dyDescent="0.25">
      <c r="J242" s="245"/>
      <c r="K242" s="245"/>
    </row>
    <row r="243" spans="8:17" x14ac:dyDescent="0.25">
      <c r="J243" s="245"/>
      <c r="K243" s="245"/>
    </row>
    <row r="244" spans="8:17" x14ac:dyDescent="0.25">
      <c r="J244" s="245"/>
      <c r="K244" s="245"/>
    </row>
    <row r="245" spans="8:17" x14ac:dyDescent="0.25">
      <c r="J245" s="245"/>
      <c r="K245" s="245"/>
    </row>
    <row r="246" spans="8:17" ht="46.5" x14ac:dyDescent="0.7">
      <c r="H246" s="251"/>
      <c r="I246" s="251"/>
      <c r="J246" s="252"/>
      <c r="K246" s="252"/>
      <c r="L246" s="253"/>
      <c r="M246" s="253"/>
      <c r="N246" s="253"/>
      <c r="O246" s="253"/>
      <c r="P246" s="253"/>
      <c r="Q246" s="253"/>
    </row>
    <row r="247" spans="8:17" x14ac:dyDescent="0.25">
      <c r="J247" s="245"/>
      <c r="K247" s="245"/>
    </row>
    <row r="248" spans="8:17" x14ac:dyDescent="0.25">
      <c r="J248" s="245"/>
      <c r="K248" s="245"/>
    </row>
    <row r="249" spans="8:17" x14ac:dyDescent="0.25">
      <c r="J249" s="245"/>
      <c r="K249" s="245"/>
    </row>
    <row r="250" spans="8:17" x14ac:dyDescent="0.25">
      <c r="J250" s="245"/>
      <c r="K250" s="245"/>
    </row>
    <row r="251" spans="8:17" x14ac:dyDescent="0.25">
      <c r="J251" s="245"/>
      <c r="K251" s="245"/>
    </row>
    <row r="252" spans="8:17" x14ac:dyDescent="0.25">
      <c r="J252" s="245"/>
      <c r="K252" s="245"/>
    </row>
    <row r="253" spans="8:17" x14ac:dyDescent="0.25">
      <c r="J253" s="245"/>
      <c r="K253" s="245"/>
    </row>
    <row r="254" spans="8:17" x14ac:dyDescent="0.25">
      <c r="J254" s="245"/>
      <c r="K254" s="245"/>
    </row>
    <row r="255" spans="8:17" x14ac:dyDescent="0.25">
      <c r="J255" s="245"/>
      <c r="K255" s="245"/>
    </row>
    <row r="256" spans="8:17" x14ac:dyDescent="0.25">
      <c r="J256" s="245"/>
      <c r="K256" s="245"/>
    </row>
    <row r="257" spans="10:11" x14ac:dyDescent="0.25">
      <c r="J257" s="245"/>
      <c r="K257" s="245"/>
    </row>
    <row r="258" spans="10:11" x14ac:dyDescent="0.25">
      <c r="J258" s="245"/>
      <c r="K258" s="245"/>
    </row>
    <row r="259" spans="10:11" x14ac:dyDescent="0.25">
      <c r="J259" s="245"/>
      <c r="K259" s="245"/>
    </row>
    <row r="260" spans="10:11" x14ac:dyDescent="0.25">
      <c r="J260" s="245"/>
      <c r="K260" s="245"/>
    </row>
    <row r="261" spans="10:11" x14ac:dyDescent="0.25">
      <c r="J261" s="245"/>
      <c r="K261" s="245"/>
    </row>
    <row r="262" spans="10:11" x14ac:dyDescent="0.25">
      <c r="J262" s="245"/>
      <c r="K262" s="245"/>
    </row>
    <row r="263" spans="10:11" x14ac:dyDescent="0.25">
      <c r="J263" s="245"/>
      <c r="K263" s="245"/>
    </row>
    <row r="264" spans="10:11" x14ac:dyDescent="0.25">
      <c r="J264" s="245"/>
      <c r="K264" s="245"/>
    </row>
    <row r="265" spans="10:11" x14ac:dyDescent="0.25">
      <c r="J265" s="245"/>
      <c r="K265" s="245"/>
    </row>
    <row r="266" spans="10:11" x14ac:dyDescent="0.25">
      <c r="J266" s="245"/>
      <c r="K266" s="245"/>
    </row>
    <row r="267" spans="10:11" x14ac:dyDescent="0.25">
      <c r="J267" s="245"/>
      <c r="K267" s="245"/>
    </row>
    <row r="268" spans="10:11" x14ac:dyDescent="0.25">
      <c r="J268" s="245"/>
      <c r="K268" s="245"/>
    </row>
    <row r="269" spans="10:11" x14ac:dyDescent="0.25">
      <c r="J269" s="245"/>
      <c r="K269" s="245"/>
    </row>
    <row r="270" spans="10:11" x14ac:dyDescent="0.25">
      <c r="J270" s="245"/>
      <c r="K270" s="245"/>
    </row>
    <row r="271" spans="10:11" x14ac:dyDescent="0.25">
      <c r="J271" s="245"/>
      <c r="K271" s="245"/>
    </row>
    <row r="272" spans="10:11" x14ac:dyDescent="0.25">
      <c r="J272" s="245"/>
      <c r="K272" s="245"/>
    </row>
    <row r="273" spans="7:11" x14ac:dyDescent="0.25">
      <c r="J273" s="245"/>
      <c r="K273" s="245"/>
    </row>
    <row r="274" spans="7:11" x14ac:dyDescent="0.25">
      <c r="J274" s="245"/>
      <c r="K274" s="245"/>
    </row>
    <row r="275" spans="7:11" x14ac:dyDescent="0.25">
      <c r="J275" s="245"/>
      <c r="K275" s="245"/>
    </row>
    <row r="276" spans="7:11" x14ac:dyDescent="0.25">
      <c r="J276" s="245"/>
      <c r="K276" s="245"/>
    </row>
    <row r="277" spans="7:11" x14ac:dyDescent="0.25">
      <c r="J277" s="245"/>
      <c r="K277" s="245"/>
    </row>
    <row r="278" spans="7:11" x14ac:dyDescent="0.25">
      <c r="J278" s="245"/>
      <c r="K278" s="245"/>
    </row>
    <row r="279" spans="7:11" ht="46.5" x14ac:dyDescent="0.7">
      <c r="G279" s="251"/>
      <c r="J279" s="245"/>
      <c r="K279" s="245"/>
    </row>
    <row r="280" spans="7:11" x14ac:dyDescent="0.25">
      <c r="J280" s="245"/>
      <c r="K280" s="245"/>
    </row>
    <row r="281" spans="7:11" x14ac:dyDescent="0.25">
      <c r="J281" s="245"/>
      <c r="K281" s="245"/>
    </row>
  </sheetData>
  <mergeCells count="131">
    <mergeCell ref="B85:J85"/>
    <mergeCell ref="B86:J86"/>
    <mergeCell ref="H133:I133"/>
    <mergeCell ref="B166:F166"/>
    <mergeCell ref="E82:F82"/>
    <mergeCell ref="G82:I82"/>
    <mergeCell ref="E83:F83"/>
    <mergeCell ref="G83:I83"/>
    <mergeCell ref="E84:F84"/>
    <mergeCell ref="G84:I84"/>
    <mergeCell ref="E79:F79"/>
    <mergeCell ref="G79:I79"/>
    <mergeCell ref="E80:F80"/>
    <mergeCell ref="G80:I80"/>
    <mergeCell ref="E81:F81"/>
    <mergeCell ref="G81:I81"/>
    <mergeCell ref="B75:J75"/>
    <mergeCell ref="E76:F76"/>
    <mergeCell ref="G76:I76"/>
    <mergeCell ref="E77:F77"/>
    <mergeCell ref="G77:I77"/>
    <mergeCell ref="E78:F78"/>
    <mergeCell ref="G78:I78"/>
    <mergeCell ref="E72:F72"/>
    <mergeCell ref="G72:I72"/>
    <mergeCell ref="E73:F73"/>
    <mergeCell ref="G73:I73"/>
    <mergeCell ref="E74:F74"/>
    <mergeCell ref="G74:I74"/>
    <mergeCell ref="E68:F68"/>
    <mergeCell ref="G68:I68"/>
    <mergeCell ref="E69:I69"/>
    <mergeCell ref="E70:F70"/>
    <mergeCell ref="G70:I70"/>
    <mergeCell ref="E71:F71"/>
    <mergeCell ref="G71:I71"/>
    <mergeCell ref="E64:F64"/>
    <mergeCell ref="G64:I64"/>
    <mergeCell ref="B65:J65"/>
    <mergeCell ref="E66:F66"/>
    <mergeCell ref="G66:I66"/>
    <mergeCell ref="B67:J67"/>
    <mergeCell ref="E61:F61"/>
    <mergeCell ref="G61:I61"/>
    <mergeCell ref="E62:F62"/>
    <mergeCell ref="G62:I62"/>
    <mergeCell ref="E63:F63"/>
    <mergeCell ref="G63:I63"/>
    <mergeCell ref="B59:J59"/>
    <mergeCell ref="L59:M59"/>
    <mergeCell ref="O59:P59"/>
    <mergeCell ref="R59:S59"/>
    <mergeCell ref="E60:F60"/>
    <mergeCell ref="G60:I60"/>
    <mergeCell ref="B55:J55"/>
    <mergeCell ref="E56:F56"/>
    <mergeCell ref="G56:I56"/>
    <mergeCell ref="B57:J57"/>
    <mergeCell ref="E58:F58"/>
    <mergeCell ref="G58:I58"/>
    <mergeCell ref="B51:J51"/>
    <mergeCell ref="E52:F52"/>
    <mergeCell ref="G52:I52"/>
    <mergeCell ref="B53:J53"/>
    <mergeCell ref="E54:F54"/>
    <mergeCell ref="G54:I54"/>
    <mergeCell ref="E47:F47"/>
    <mergeCell ref="G47:I47"/>
    <mergeCell ref="B48:J48"/>
    <mergeCell ref="B49:J49"/>
    <mergeCell ref="E50:F50"/>
    <mergeCell ref="G50:I50"/>
    <mergeCell ref="E43:F43"/>
    <mergeCell ref="G43:I43"/>
    <mergeCell ref="B44:J44"/>
    <mergeCell ref="E45:F45"/>
    <mergeCell ref="G45:I45"/>
    <mergeCell ref="B46:J46"/>
    <mergeCell ref="E39:F39"/>
    <mergeCell ref="G39:I39"/>
    <mergeCell ref="B40:J40"/>
    <mergeCell ref="E41:F41"/>
    <mergeCell ref="G41:I41"/>
    <mergeCell ref="B42:J42"/>
    <mergeCell ref="E35:F35"/>
    <mergeCell ref="G35:I35"/>
    <mergeCell ref="B36:J36"/>
    <mergeCell ref="E37:F37"/>
    <mergeCell ref="G37:I37"/>
    <mergeCell ref="B38:J38"/>
    <mergeCell ref="E32:F32"/>
    <mergeCell ref="G32:I32"/>
    <mergeCell ref="E33:F33"/>
    <mergeCell ref="G33:I33"/>
    <mergeCell ref="E34:F34"/>
    <mergeCell ref="G34:I34"/>
    <mergeCell ref="L29:N29"/>
    <mergeCell ref="O29:Q29"/>
    <mergeCell ref="R29:T29"/>
    <mergeCell ref="X29:Z29"/>
    <mergeCell ref="B30:J30"/>
    <mergeCell ref="B31:J31"/>
    <mergeCell ref="D22:D23"/>
    <mergeCell ref="E22:F22"/>
    <mergeCell ref="E23:F23"/>
    <mergeCell ref="B27:J27"/>
    <mergeCell ref="E29:F29"/>
    <mergeCell ref="G29:I29"/>
    <mergeCell ref="Q14:AL14"/>
    <mergeCell ref="Q15:AL15"/>
    <mergeCell ref="B16:F16"/>
    <mergeCell ref="Q16:AL16"/>
    <mergeCell ref="D17:D18"/>
    <mergeCell ref="E17:F17"/>
    <mergeCell ref="G17:J23"/>
    <mergeCell ref="Q17:AL17"/>
    <mergeCell ref="E18:F18"/>
    <mergeCell ref="B21:F21"/>
    <mergeCell ref="F8:H8"/>
    <mergeCell ref="F9:H9"/>
    <mergeCell ref="B11:I11"/>
    <mergeCell ref="B12:D12"/>
    <mergeCell ref="E12:F12"/>
    <mergeCell ref="B14:C14"/>
    <mergeCell ref="D14:J14"/>
    <mergeCell ref="F2:H2"/>
    <mergeCell ref="F3:H3"/>
    <mergeCell ref="F4:H4"/>
    <mergeCell ref="F5:H5"/>
    <mergeCell ref="F6:H6"/>
    <mergeCell ref="F7:H7"/>
  </mergeCells>
  <conditionalFormatting sqref="C32:C35">
    <cfRule type="containsText" dxfId="197" priority="101" operator="containsText" text="FAUX">
      <formula>NOT(ISERROR(SEARCH("FAUX",C32)))</formula>
    </cfRule>
  </conditionalFormatting>
  <conditionalFormatting sqref="C37">
    <cfRule type="containsText" dxfId="196" priority="97" operator="containsText" text="FAUX">
      <formula>NOT(ISERROR(SEARCH("FAUX",C37)))</formula>
    </cfRule>
  </conditionalFormatting>
  <conditionalFormatting sqref="C43">
    <cfRule type="containsText" dxfId="195" priority="85" operator="containsText" text="FAUX">
      <formula>NOT(ISERROR(SEARCH("FAUX",C43)))</formula>
    </cfRule>
  </conditionalFormatting>
  <conditionalFormatting sqref="C41">
    <cfRule type="containsText" dxfId="194" priority="89" operator="containsText" text="FAUX">
      <formula>NOT(ISERROR(SEARCH("FAUX",C41)))</formula>
    </cfRule>
  </conditionalFormatting>
  <conditionalFormatting sqref="C39">
    <cfRule type="containsText" dxfId="193" priority="93" operator="containsText" text="FAUX">
      <formula>NOT(ISERROR(SEARCH("FAUX",C39)))</formula>
    </cfRule>
  </conditionalFormatting>
  <conditionalFormatting sqref="G32:G33">
    <cfRule type="containsText" dxfId="192" priority="105" operator="containsText" text="Remaque">
      <formula>NOT(ISERROR(SEARCH("Remaque",G32)))</formula>
    </cfRule>
  </conditionalFormatting>
  <conditionalFormatting sqref="C47">
    <cfRule type="containsText" dxfId="191" priority="77" operator="containsText" text="FAUX">
      <formula>NOT(ISERROR(SEARCH("FAUX",C47)))</formula>
    </cfRule>
  </conditionalFormatting>
  <conditionalFormatting sqref="C52">
    <cfRule type="containsText" dxfId="190" priority="69" operator="containsText" text="FAUX">
      <formula>NOT(ISERROR(SEARCH("FAUX",C52)))</formula>
    </cfRule>
  </conditionalFormatting>
  <conditionalFormatting sqref="C45">
    <cfRule type="containsText" dxfId="189" priority="81" operator="containsText" text="FAUX">
      <formula>NOT(ISERROR(SEARCH("FAUX",C45)))</formula>
    </cfRule>
  </conditionalFormatting>
  <conditionalFormatting sqref="C50">
    <cfRule type="containsText" dxfId="188" priority="73" operator="containsText" text="FAUX">
      <formula>NOT(ISERROR(SEARCH("FAUX",C50)))</formula>
    </cfRule>
  </conditionalFormatting>
  <conditionalFormatting sqref="C58">
    <cfRule type="containsText" dxfId="187" priority="57" operator="containsText" text="FAUX">
      <formula>NOT(ISERROR(SEARCH("FAUX",C58)))</formula>
    </cfRule>
  </conditionalFormatting>
  <conditionalFormatting sqref="C56">
    <cfRule type="containsText" dxfId="186" priority="61" operator="containsText" text="FAUX">
      <formula>NOT(ISERROR(SEARCH("FAUX",C56)))</formula>
    </cfRule>
  </conditionalFormatting>
  <conditionalFormatting sqref="C54">
    <cfRule type="containsText" dxfId="185" priority="65" operator="containsText" text="FAUX">
      <formula>NOT(ISERROR(SEARCH("FAUX",C54)))</formula>
    </cfRule>
  </conditionalFormatting>
  <conditionalFormatting sqref="C60">
    <cfRule type="containsText" dxfId="184" priority="53" operator="containsText" text="FAUX">
      <formula>NOT(ISERROR(SEARCH("FAUX",C60)))</formula>
    </cfRule>
  </conditionalFormatting>
  <conditionalFormatting sqref="C64">
    <cfRule type="containsText" dxfId="183" priority="37" operator="containsText" text="FAUX">
      <formula>NOT(ISERROR(SEARCH("FAUX",C64)))</formula>
    </cfRule>
  </conditionalFormatting>
  <conditionalFormatting sqref="C61">
    <cfRule type="containsText" dxfId="182" priority="49" operator="containsText" text="FAUX">
      <formula>NOT(ISERROR(SEARCH("FAUX",C61)))</formula>
    </cfRule>
  </conditionalFormatting>
  <conditionalFormatting sqref="C62">
    <cfRule type="containsText" dxfId="181" priority="45" operator="containsText" text="FAUX">
      <formula>NOT(ISERROR(SEARCH("FAUX",C62)))</formula>
    </cfRule>
  </conditionalFormatting>
  <conditionalFormatting sqref="C63">
    <cfRule type="containsText" dxfId="180" priority="41" operator="containsText" text="FAUX">
      <formula>NOT(ISERROR(SEARCH("FAUX",C63)))</formula>
    </cfRule>
  </conditionalFormatting>
  <conditionalFormatting sqref="C66">
    <cfRule type="containsText" dxfId="179" priority="33" operator="containsText" text="FAUX">
      <formula>NOT(ISERROR(SEARCH("FAUX",C66)))</formula>
    </cfRule>
  </conditionalFormatting>
  <conditionalFormatting sqref="C68">
    <cfRule type="containsText" dxfId="178" priority="29" operator="containsText" text="FAUX">
      <formula>NOT(ISERROR(SEARCH("FAUX",C68)))</formula>
    </cfRule>
  </conditionalFormatting>
  <conditionalFormatting sqref="C69">
    <cfRule type="containsText" dxfId="177" priority="25" operator="containsText" text="FAUX">
      <formula>NOT(ISERROR(SEARCH("FAUX",C69)))</formula>
    </cfRule>
  </conditionalFormatting>
  <conditionalFormatting sqref="C70:C74 C76:C79">
    <cfRule type="containsText" dxfId="176" priority="21" operator="containsText" text="FAUX">
      <formula>NOT(ISERROR(SEARCH("FAUX",C70)))</formula>
    </cfRule>
  </conditionalFormatting>
  <conditionalFormatting sqref="C80">
    <cfRule type="containsText" dxfId="175" priority="17" operator="containsText" text="FAUX">
      <formula>NOT(ISERROR(SEARCH("FAUX",C80)))</formula>
    </cfRule>
  </conditionalFormatting>
  <conditionalFormatting sqref="C81">
    <cfRule type="containsText" dxfId="174" priority="13" operator="containsText" text="FAUX">
      <formula>NOT(ISERROR(SEARCH("FAUX",C81)))</formula>
    </cfRule>
  </conditionalFormatting>
  <conditionalFormatting sqref="C82">
    <cfRule type="containsText" dxfId="173" priority="9" operator="containsText" text="FAUX">
      <formula>NOT(ISERROR(SEARCH("FAUX",C82)))</formula>
    </cfRule>
  </conditionalFormatting>
  <conditionalFormatting sqref="C83">
    <cfRule type="containsText" dxfId="172" priority="5" operator="containsText" text="FAUX">
      <formula>NOT(ISERROR(SEARCH("FAUX",C83)))</formula>
    </cfRule>
  </conditionalFormatting>
  <conditionalFormatting sqref="C84">
    <cfRule type="containsText" dxfId="171" priority="1" operator="containsText" text="FAUX">
      <formula>NOT(ISERROR(SEARCH("FAUX",C84)))</formula>
    </cfRule>
  </conditionalFormatting>
  <printOptions horizontalCentered="1" verticalCentered="1"/>
  <pageMargins left="0.19685039370078741" right="0.11811023622047245" top="0.78740157480314965" bottom="0.19685039370078741" header="0.19685039370078741" footer="0.19685039370078741"/>
  <pageSetup paperSize="9" scale="17" fitToHeight="0" orientation="portrait" r:id="rId1"/>
  <headerFooter>
    <oddHeader xml:space="preserve">&amp;L&amp;10&amp;G&amp;C&amp;"Arial,Normal"&amp;14Contrôle sur ouvrage&amp;RENR37 V3 du 01/01/2022
</oddHeader>
    <oddFooter>&amp;R&amp;P</oddFooter>
  </headerFooter>
  <rowBreaks count="2" manualBreakCount="2">
    <brk id="43" min="1" max="9" man="1"/>
    <brk id="56" max="16383" man="1"/>
  </rowBreaks>
  <colBreaks count="1" manualBreakCount="1">
    <brk id="11" min="1" max="117"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3676650</xdr:colOff>
                    <xdr:row>31</xdr:row>
                    <xdr:rowOff>1428750</xdr:rowOff>
                  </from>
                  <to>
                    <xdr:col>7</xdr:col>
                    <xdr:colOff>190500</xdr:colOff>
                    <xdr:row>31</xdr:row>
                    <xdr:rowOff>2190750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8</xdr:col>
                    <xdr:colOff>2505075</xdr:colOff>
                    <xdr:row>33</xdr:row>
                    <xdr:rowOff>371475</xdr:rowOff>
                  </from>
                  <to>
                    <xdr:col>8</xdr:col>
                    <xdr:colOff>3333750</xdr:colOff>
                    <xdr:row>33</xdr:row>
                    <xdr:rowOff>1028700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4105275</xdr:colOff>
                    <xdr:row>34</xdr:row>
                    <xdr:rowOff>1362075</xdr:rowOff>
                  </from>
                  <to>
                    <xdr:col>4</xdr:col>
                    <xdr:colOff>5286375</xdr:colOff>
                    <xdr:row>34</xdr:row>
                    <xdr:rowOff>1952625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7</xdr:col>
                    <xdr:colOff>676275</xdr:colOff>
                    <xdr:row>34</xdr:row>
                    <xdr:rowOff>1266825</xdr:rowOff>
                  </from>
                  <to>
                    <xdr:col>8</xdr:col>
                    <xdr:colOff>142875</xdr:colOff>
                    <xdr:row>34</xdr:row>
                    <xdr:rowOff>1905000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xdr:col>
                    <xdr:colOff>4057650</xdr:colOff>
                    <xdr:row>44</xdr:row>
                    <xdr:rowOff>2409825</xdr:rowOff>
                  </from>
                  <to>
                    <xdr:col>4</xdr:col>
                    <xdr:colOff>4667250</xdr:colOff>
                    <xdr:row>44</xdr:row>
                    <xdr:rowOff>3095625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2667000</xdr:colOff>
                    <xdr:row>44</xdr:row>
                    <xdr:rowOff>2609850</xdr:rowOff>
                  </from>
                  <to>
                    <xdr:col>8</xdr:col>
                    <xdr:colOff>3505200</xdr:colOff>
                    <xdr:row>44</xdr:row>
                    <xdr:rowOff>3219450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8</xdr:col>
                    <xdr:colOff>2438400</xdr:colOff>
                    <xdr:row>46</xdr:row>
                    <xdr:rowOff>2047875</xdr:rowOff>
                  </from>
                  <to>
                    <xdr:col>8</xdr:col>
                    <xdr:colOff>3905250</xdr:colOff>
                    <xdr:row>46</xdr:row>
                    <xdr:rowOff>2762250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4</xdr:col>
                    <xdr:colOff>4105275</xdr:colOff>
                    <xdr:row>46</xdr:row>
                    <xdr:rowOff>3124200</xdr:rowOff>
                  </from>
                  <to>
                    <xdr:col>5</xdr:col>
                    <xdr:colOff>523875</xdr:colOff>
                    <xdr:row>46</xdr:row>
                    <xdr:rowOff>3905250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8</xdr:col>
                    <xdr:colOff>1304925</xdr:colOff>
                    <xdr:row>49</xdr:row>
                    <xdr:rowOff>3124200</xdr:rowOff>
                  </from>
                  <to>
                    <xdr:col>8</xdr:col>
                    <xdr:colOff>2476500</xdr:colOff>
                    <xdr:row>49</xdr:row>
                    <xdr:rowOff>3810000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8</xdr:col>
                    <xdr:colOff>1857375</xdr:colOff>
                    <xdr:row>51</xdr:row>
                    <xdr:rowOff>2619375</xdr:rowOff>
                  </from>
                  <to>
                    <xdr:col>8</xdr:col>
                    <xdr:colOff>3143250</xdr:colOff>
                    <xdr:row>51</xdr:row>
                    <xdr:rowOff>3571875</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4</xdr:col>
                    <xdr:colOff>4276725</xdr:colOff>
                    <xdr:row>51</xdr:row>
                    <xdr:rowOff>2476500</xdr:rowOff>
                  </from>
                  <to>
                    <xdr:col>5</xdr:col>
                    <xdr:colOff>428625</xdr:colOff>
                    <xdr:row>51</xdr:row>
                    <xdr:rowOff>3429000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4</xdr:col>
                    <xdr:colOff>4029075</xdr:colOff>
                    <xdr:row>53</xdr:row>
                    <xdr:rowOff>2495550</xdr:rowOff>
                  </from>
                  <to>
                    <xdr:col>5</xdr:col>
                    <xdr:colOff>190500</xdr:colOff>
                    <xdr:row>53</xdr:row>
                    <xdr:rowOff>3429000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8</xdr:col>
                    <xdr:colOff>1571625</xdr:colOff>
                    <xdr:row>53</xdr:row>
                    <xdr:rowOff>2066925</xdr:rowOff>
                  </from>
                  <to>
                    <xdr:col>8</xdr:col>
                    <xdr:colOff>2933700</xdr:colOff>
                    <xdr:row>53</xdr:row>
                    <xdr:rowOff>2743200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8</xdr:col>
                    <xdr:colOff>1866900</xdr:colOff>
                    <xdr:row>55</xdr:row>
                    <xdr:rowOff>1381125</xdr:rowOff>
                  </from>
                  <to>
                    <xdr:col>8</xdr:col>
                    <xdr:colOff>3190875</xdr:colOff>
                    <xdr:row>55</xdr:row>
                    <xdr:rowOff>2238375</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6</xdr:col>
                    <xdr:colOff>238125</xdr:colOff>
                    <xdr:row>57</xdr:row>
                    <xdr:rowOff>476250</xdr:rowOff>
                  </from>
                  <to>
                    <xdr:col>6</xdr:col>
                    <xdr:colOff>1524000</xdr:colOff>
                    <xdr:row>57</xdr:row>
                    <xdr:rowOff>1238250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4</xdr:col>
                    <xdr:colOff>4171950</xdr:colOff>
                    <xdr:row>32</xdr:row>
                    <xdr:rowOff>1619250</xdr:rowOff>
                  </from>
                  <to>
                    <xdr:col>4</xdr:col>
                    <xdr:colOff>4762500</xdr:colOff>
                    <xdr:row>32</xdr:row>
                    <xdr:rowOff>2238375</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7</xdr:col>
                    <xdr:colOff>504825</xdr:colOff>
                    <xdr:row>36</xdr:row>
                    <xdr:rowOff>1609725</xdr:rowOff>
                  </from>
                  <to>
                    <xdr:col>7</xdr:col>
                    <xdr:colOff>952500</xdr:colOff>
                    <xdr:row>36</xdr:row>
                    <xdr:rowOff>2266950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4</xdr:col>
                    <xdr:colOff>4171950</xdr:colOff>
                    <xdr:row>38</xdr:row>
                    <xdr:rowOff>3448050</xdr:rowOff>
                  </from>
                  <to>
                    <xdr:col>4</xdr:col>
                    <xdr:colOff>5048250</xdr:colOff>
                    <xdr:row>38</xdr:row>
                    <xdr:rowOff>4171950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8</xdr:col>
                    <xdr:colOff>419100</xdr:colOff>
                    <xdr:row>40</xdr:row>
                    <xdr:rowOff>3971925</xdr:rowOff>
                  </from>
                  <to>
                    <xdr:col>8</xdr:col>
                    <xdr:colOff>1000125</xdr:colOff>
                    <xdr:row>40</xdr:row>
                    <xdr:rowOff>4505325</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4</xdr:col>
                    <xdr:colOff>3876675</xdr:colOff>
                    <xdr:row>42</xdr:row>
                    <xdr:rowOff>2733675</xdr:rowOff>
                  </from>
                  <to>
                    <xdr:col>4</xdr:col>
                    <xdr:colOff>4743450</xdr:colOff>
                    <xdr:row>42</xdr:row>
                    <xdr:rowOff>3619500</xdr:rowOff>
                  </to>
                </anchor>
              </controlPr>
            </control>
          </mc:Choice>
        </mc:AlternateContent>
        <mc:AlternateContent xmlns:mc="http://schemas.openxmlformats.org/markup-compatibility/2006">
          <mc:Choice Requires="x14">
            <control shapeId="1045" r:id="rId25" name="Check Box 21">
              <controlPr locked="0" defaultSize="0" autoFill="0" autoLine="0" autoPict="0">
                <anchor moveWithCells="1">
                  <from>
                    <xdr:col>3</xdr:col>
                    <xdr:colOff>771525</xdr:colOff>
                    <xdr:row>31</xdr:row>
                    <xdr:rowOff>990600</xdr:rowOff>
                  </from>
                  <to>
                    <xdr:col>3</xdr:col>
                    <xdr:colOff>1314450</xdr:colOff>
                    <xdr:row>31</xdr:row>
                    <xdr:rowOff>1571625</xdr:rowOff>
                  </to>
                </anchor>
              </controlPr>
            </control>
          </mc:Choice>
        </mc:AlternateContent>
        <mc:AlternateContent xmlns:mc="http://schemas.openxmlformats.org/markup-compatibility/2006">
          <mc:Choice Requires="x14">
            <control shapeId="1046" r:id="rId26" name="Check Box 22">
              <controlPr locked="0" defaultSize="0" autoFill="0" autoLine="0" autoPict="0">
                <anchor moveWithCells="1">
                  <from>
                    <xdr:col>3</xdr:col>
                    <xdr:colOff>857250</xdr:colOff>
                    <xdr:row>32</xdr:row>
                    <xdr:rowOff>1247775</xdr:rowOff>
                  </from>
                  <to>
                    <xdr:col>3</xdr:col>
                    <xdr:colOff>1524000</xdr:colOff>
                    <xdr:row>32</xdr:row>
                    <xdr:rowOff>1809750</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3</xdr:col>
                    <xdr:colOff>866775</xdr:colOff>
                    <xdr:row>33</xdr:row>
                    <xdr:rowOff>361950</xdr:rowOff>
                  </from>
                  <to>
                    <xdr:col>3</xdr:col>
                    <xdr:colOff>1428750</xdr:colOff>
                    <xdr:row>33</xdr:row>
                    <xdr:rowOff>904875</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3</xdr:col>
                    <xdr:colOff>876300</xdr:colOff>
                    <xdr:row>34</xdr:row>
                    <xdr:rowOff>914400</xdr:rowOff>
                  </from>
                  <to>
                    <xdr:col>3</xdr:col>
                    <xdr:colOff>1428750</xdr:colOff>
                    <xdr:row>34</xdr:row>
                    <xdr:rowOff>1476375</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3</xdr:col>
                    <xdr:colOff>790575</xdr:colOff>
                    <xdr:row>36</xdr:row>
                    <xdr:rowOff>723900</xdr:rowOff>
                  </from>
                  <to>
                    <xdr:col>3</xdr:col>
                    <xdr:colOff>1381125</xdr:colOff>
                    <xdr:row>36</xdr:row>
                    <xdr:rowOff>1524000</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3</xdr:col>
                    <xdr:colOff>523875</xdr:colOff>
                    <xdr:row>38</xdr:row>
                    <xdr:rowOff>666750</xdr:rowOff>
                  </from>
                  <to>
                    <xdr:col>3</xdr:col>
                    <xdr:colOff>1476375</xdr:colOff>
                    <xdr:row>38</xdr:row>
                    <xdr:rowOff>1666875</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from>
                    <xdr:col>3</xdr:col>
                    <xdr:colOff>561975</xdr:colOff>
                    <xdr:row>40</xdr:row>
                    <xdr:rowOff>819150</xdr:rowOff>
                  </from>
                  <to>
                    <xdr:col>3</xdr:col>
                    <xdr:colOff>1571625</xdr:colOff>
                    <xdr:row>40</xdr:row>
                    <xdr:rowOff>1666875</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3</xdr:col>
                    <xdr:colOff>371475</xdr:colOff>
                    <xdr:row>42</xdr:row>
                    <xdr:rowOff>771525</xdr:rowOff>
                  </from>
                  <to>
                    <xdr:col>3</xdr:col>
                    <xdr:colOff>1600200</xdr:colOff>
                    <xdr:row>42</xdr:row>
                    <xdr:rowOff>1571625</xdr:rowOff>
                  </to>
                </anchor>
              </controlPr>
            </control>
          </mc:Choice>
        </mc:AlternateContent>
        <mc:AlternateContent xmlns:mc="http://schemas.openxmlformats.org/markup-compatibility/2006">
          <mc:Choice Requires="x14">
            <control shapeId="1053" r:id="rId33" name="Check Box 29">
              <controlPr defaultSize="0" autoFill="0" autoLine="0" autoPict="0">
                <anchor moveWithCells="1">
                  <from>
                    <xdr:col>8</xdr:col>
                    <xdr:colOff>390525</xdr:colOff>
                    <xdr:row>42</xdr:row>
                    <xdr:rowOff>3629025</xdr:rowOff>
                  </from>
                  <to>
                    <xdr:col>8</xdr:col>
                    <xdr:colOff>1524000</xdr:colOff>
                    <xdr:row>42</xdr:row>
                    <xdr:rowOff>4457700</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from>
                    <xdr:col>3</xdr:col>
                    <xdr:colOff>390525</xdr:colOff>
                    <xdr:row>44</xdr:row>
                    <xdr:rowOff>1381125</xdr:rowOff>
                  </from>
                  <to>
                    <xdr:col>3</xdr:col>
                    <xdr:colOff>1762125</xdr:colOff>
                    <xdr:row>44</xdr:row>
                    <xdr:rowOff>2047875</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from>
                    <xdr:col>3</xdr:col>
                    <xdr:colOff>219075</xdr:colOff>
                    <xdr:row>46</xdr:row>
                    <xdr:rowOff>1733550</xdr:rowOff>
                  </from>
                  <to>
                    <xdr:col>3</xdr:col>
                    <xdr:colOff>1143000</xdr:colOff>
                    <xdr:row>46</xdr:row>
                    <xdr:rowOff>2571750</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from>
                    <xdr:col>3</xdr:col>
                    <xdr:colOff>514350</xdr:colOff>
                    <xdr:row>49</xdr:row>
                    <xdr:rowOff>1714500</xdr:rowOff>
                  </from>
                  <to>
                    <xdr:col>3</xdr:col>
                    <xdr:colOff>1428750</xdr:colOff>
                    <xdr:row>49</xdr:row>
                    <xdr:rowOff>2571750</xdr:rowOff>
                  </to>
                </anchor>
              </controlPr>
            </control>
          </mc:Choice>
        </mc:AlternateContent>
        <mc:AlternateContent xmlns:mc="http://schemas.openxmlformats.org/markup-compatibility/2006">
          <mc:Choice Requires="x14">
            <control shapeId="1057" r:id="rId37" name="Check Box 33">
              <controlPr defaultSize="0" autoFill="0" autoLine="0" autoPict="0">
                <anchor moveWithCells="1">
                  <from>
                    <xdr:col>3</xdr:col>
                    <xdr:colOff>790575</xdr:colOff>
                    <xdr:row>51</xdr:row>
                    <xdr:rowOff>1409700</xdr:rowOff>
                  </from>
                  <to>
                    <xdr:col>3</xdr:col>
                    <xdr:colOff>1619250</xdr:colOff>
                    <xdr:row>51</xdr:row>
                    <xdr:rowOff>2190750</xdr:rowOff>
                  </to>
                </anchor>
              </controlPr>
            </control>
          </mc:Choice>
        </mc:AlternateContent>
        <mc:AlternateContent xmlns:mc="http://schemas.openxmlformats.org/markup-compatibility/2006">
          <mc:Choice Requires="x14">
            <control shapeId="1058" r:id="rId38" name="Check Box 34">
              <controlPr defaultSize="0" autoFill="0" autoLine="0" autoPict="0">
                <anchor moveWithCells="1">
                  <from>
                    <xdr:col>3</xdr:col>
                    <xdr:colOff>361950</xdr:colOff>
                    <xdr:row>53</xdr:row>
                    <xdr:rowOff>1638300</xdr:rowOff>
                  </from>
                  <to>
                    <xdr:col>3</xdr:col>
                    <xdr:colOff>1571625</xdr:colOff>
                    <xdr:row>53</xdr:row>
                    <xdr:rowOff>2381250</xdr:rowOff>
                  </to>
                </anchor>
              </controlPr>
            </control>
          </mc:Choice>
        </mc:AlternateContent>
        <mc:AlternateContent xmlns:mc="http://schemas.openxmlformats.org/markup-compatibility/2006">
          <mc:Choice Requires="x14">
            <control shapeId="1059" r:id="rId39" name="Check Box 35">
              <controlPr defaultSize="0" autoFill="0" autoLine="0" autoPict="0">
                <anchor moveWithCells="1">
                  <from>
                    <xdr:col>3</xdr:col>
                    <xdr:colOff>514350</xdr:colOff>
                    <xdr:row>55</xdr:row>
                    <xdr:rowOff>1028700</xdr:rowOff>
                  </from>
                  <to>
                    <xdr:col>3</xdr:col>
                    <xdr:colOff>1428750</xdr:colOff>
                    <xdr:row>55</xdr:row>
                    <xdr:rowOff>1809750</xdr:rowOff>
                  </to>
                </anchor>
              </controlPr>
            </control>
          </mc:Choice>
        </mc:AlternateContent>
        <mc:AlternateContent xmlns:mc="http://schemas.openxmlformats.org/markup-compatibility/2006">
          <mc:Choice Requires="x14">
            <control shapeId="1060" r:id="rId40" name="Check Box 36">
              <controlPr defaultSize="0" autoFill="0" autoLine="0" autoPict="0">
                <anchor moveWithCells="1">
                  <from>
                    <xdr:col>3</xdr:col>
                    <xdr:colOff>552450</xdr:colOff>
                    <xdr:row>57</xdr:row>
                    <xdr:rowOff>790575</xdr:rowOff>
                  </from>
                  <to>
                    <xdr:col>3</xdr:col>
                    <xdr:colOff>1428750</xdr:colOff>
                    <xdr:row>57</xdr:row>
                    <xdr:rowOff>1619250</xdr:rowOff>
                  </to>
                </anchor>
              </controlPr>
            </control>
          </mc:Choice>
        </mc:AlternateContent>
        <mc:AlternateContent xmlns:mc="http://schemas.openxmlformats.org/markup-compatibility/2006">
          <mc:Choice Requires="x14">
            <control shapeId="1061" r:id="rId41" name="Check Box 37">
              <controlPr defaultSize="0" autoFill="0" autoLine="0" autoPict="0">
                <anchor moveWithCells="1">
                  <from>
                    <xdr:col>3</xdr:col>
                    <xdr:colOff>581025</xdr:colOff>
                    <xdr:row>59</xdr:row>
                    <xdr:rowOff>990600</xdr:rowOff>
                  </from>
                  <to>
                    <xdr:col>3</xdr:col>
                    <xdr:colOff>1524000</xdr:colOff>
                    <xdr:row>59</xdr:row>
                    <xdr:rowOff>1714500</xdr:rowOff>
                  </to>
                </anchor>
              </controlPr>
            </control>
          </mc:Choice>
        </mc:AlternateContent>
        <mc:AlternateContent xmlns:mc="http://schemas.openxmlformats.org/markup-compatibility/2006">
          <mc:Choice Requires="x14">
            <control shapeId="1062" r:id="rId42" name="Check Box 38">
              <controlPr defaultSize="0" autoFill="0" autoLine="0" autoPict="0">
                <anchor moveWithCells="1">
                  <from>
                    <xdr:col>4</xdr:col>
                    <xdr:colOff>4257675</xdr:colOff>
                    <xdr:row>59</xdr:row>
                    <xdr:rowOff>1476375</xdr:rowOff>
                  </from>
                  <to>
                    <xdr:col>4</xdr:col>
                    <xdr:colOff>5124450</xdr:colOff>
                    <xdr:row>59</xdr:row>
                    <xdr:rowOff>2095500</xdr:rowOff>
                  </to>
                </anchor>
              </controlPr>
            </control>
          </mc:Choice>
        </mc:AlternateContent>
        <mc:AlternateContent xmlns:mc="http://schemas.openxmlformats.org/markup-compatibility/2006">
          <mc:Choice Requires="x14">
            <control shapeId="1063" r:id="rId43" name="Check Box 39">
              <controlPr defaultSize="0" autoFill="0" autoLine="0" autoPict="0">
                <anchor moveWithCells="1">
                  <from>
                    <xdr:col>7</xdr:col>
                    <xdr:colOff>257175</xdr:colOff>
                    <xdr:row>59</xdr:row>
                    <xdr:rowOff>1495425</xdr:rowOff>
                  </from>
                  <to>
                    <xdr:col>7</xdr:col>
                    <xdr:colOff>1190625</xdr:colOff>
                    <xdr:row>59</xdr:row>
                    <xdr:rowOff>2190750</xdr:rowOff>
                  </to>
                </anchor>
              </controlPr>
            </control>
          </mc:Choice>
        </mc:AlternateContent>
        <mc:AlternateContent xmlns:mc="http://schemas.openxmlformats.org/markup-compatibility/2006">
          <mc:Choice Requires="x14">
            <control shapeId="1064" r:id="rId44" name="Check Box 40">
              <controlPr defaultSize="0" autoFill="0" autoLine="0" autoPict="0">
                <anchor moveWithCells="1">
                  <from>
                    <xdr:col>7</xdr:col>
                    <xdr:colOff>619125</xdr:colOff>
                    <xdr:row>60</xdr:row>
                    <xdr:rowOff>2266950</xdr:rowOff>
                  </from>
                  <to>
                    <xdr:col>8</xdr:col>
                    <xdr:colOff>47625</xdr:colOff>
                    <xdr:row>60</xdr:row>
                    <xdr:rowOff>2762250</xdr:rowOff>
                  </to>
                </anchor>
              </controlPr>
            </control>
          </mc:Choice>
        </mc:AlternateContent>
        <mc:AlternateContent xmlns:mc="http://schemas.openxmlformats.org/markup-compatibility/2006">
          <mc:Choice Requires="x14">
            <control shapeId="1065" r:id="rId45" name="Check Box 41">
              <controlPr defaultSize="0" autoFill="0" autoLine="0" autoPict="0">
                <anchor moveWithCells="1">
                  <from>
                    <xdr:col>4</xdr:col>
                    <xdr:colOff>4029075</xdr:colOff>
                    <xdr:row>60</xdr:row>
                    <xdr:rowOff>2457450</xdr:rowOff>
                  </from>
                  <to>
                    <xdr:col>4</xdr:col>
                    <xdr:colOff>5238750</xdr:colOff>
                    <xdr:row>60</xdr:row>
                    <xdr:rowOff>3190875</xdr:rowOff>
                  </to>
                </anchor>
              </controlPr>
            </control>
          </mc:Choice>
        </mc:AlternateContent>
        <mc:AlternateContent xmlns:mc="http://schemas.openxmlformats.org/markup-compatibility/2006">
          <mc:Choice Requires="x14">
            <control shapeId="1066" r:id="rId46" name="Check Box 42">
              <controlPr defaultSize="0" autoFill="0" autoLine="0" autoPict="0">
                <anchor moveWithCells="1">
                  <from>
                    <xdr:col>3</xdr:col>
                    <xdr:colOff>609600</xdr:colOff>
                    <xdr:row>60</xdr:row>
                    <xdr:rowOff>1190625</xdr:rowOff>
                  </from>
                  <to>
                    <xdr:col>3</xdr:col>
                    <xdr:colOff>1619250</xdr:colOff>
                    <xdr:row>60</xdr:row>
                    <xdr:rowOff>1809750</xdr:rowOff>
                  </to>
                </anchor>
              </controlPr>
            </control>
          </mc:Choice>
        </mc:AlternateContent>
        <mc:AlternateContent xmlns:mc="http://schemas.openxmlformats.org/markup-compatibility/2006">
          <mc:Choice Requires="x14">
            <control shapeId="1067" r:id="rId47" name="Check Box 43">
              <controlPr defaultSize="0" autoFill="0" autoLine="0" autoPict="0">
                <anchor moveWithCells="1">
                  <from>
                    <xdr:col>3</xdr:col>
                    <xdr:colOff>676275</xdr:colOff>
                    <xdr:row>62</xdr:row>
                    <xdr:rowOff>733425</xdr:rowOff>
                  </from>
                  <to>
                    <xdr:col>3</xdr:col>
                    <xdr:colOff>1524000</xdr:colOff>
                    <xdr:row>62</xdr:row>
                    <xdr:rowOff>1809750</xdr:rowOff>
                  </to>
                </anchor>
              </controlPr>
            </control>
          </mc:Choice>
        </mc:AlternateContent>
        <mc:AlternateContent xmlns:mc="http://schemas.openxmlformats.org/markup-compatibility/2006">
          <mc:Choice Requires="x14">
            <control shapeId="1068" r:id="rId48" name="Check Box 44">
              <controlPr defaultSize="0" autoFill="0" autoLine="0" autoPict="0">
                <anchor moveWithCells="1">
                  <from>
                    <xdr:col>4</xdr:col>
                    <xdr:colOff>4295775</xdr:colOff>
                    <xdr:row>62</xdr:row>
                    <xdr:rowOff>2057400</xdr:rowOff>
                  </from>
                  <to>
                    <xdr:col>4</xdr:col>
                    <xdr:colOff>5219700</xdr:colOff>
                    <xdr:row>62</xdr:row>
                    <xdr:rowOff>2743200</xdr:rowOff>
                  </to>
                </anchor>
              </controlPr>
            </control>
          </mc:Choice>
        </mc:AlternateContent>
        <mc:AlternateContent xmlns:mc="http://schemas.openxmlformats.org/markup-compatibility/2006">
          <mc:Choice Requires="x14">
            <control shapeId="1069" r:id="rId49" name="Check Box 45">
              <controlPr defaultSize="0" autoFill="0" autoLine="0" autoPict="0">
                <anchor moveWithCells="1">
                  <from>
                    <xdr:col>3</xdr:col>
                    <xdr:colOff>523875</xdr:colOff>
                    <xdr:row>65</xdr:row>
                    <xdr:rowOff>695325</xdr:rowOff>
                  </from>
                  <to>
                    <xdr:col>3</xdr:col>
                    <xdr:colOff>1619250</xdr:colOff>
                    <xdr:row>65</xdr:row>
                    <xdr:rowOff>1762125</xdr:rowOff>
                  </to>
                </anchor>
              </controlPr>
            </control>
          </mc:Choice>
        </mc:AlternateContent>
        <mc:AlternateContent xmlns:mc="http://schemas.openxmlformats.org/markup-compatibility/2006">
          <mc:Choice Requires="x14">
            <control shapeId="1070" r:id="rId50" name="Check Box 46">
              <controlPr defaultSize="0" autoFill="0" autoLine="0" autoPict="0">
                <anchor moveWithCells="1">
                  <from>
                    <xdr:col>4</xdr:col>
                    <xdr:colOff>4400550</xdr:colOff>
                    <xdr:row>65</xdr:row>
                    <xdr:rowOff>1685925</xdr:rowOff>
                  </from>
                  <to>
                    <xdr:col>5</xdr:col>
                    <xdr:colOff>552450</xdr:colOff>
                    <xdr:row>65</xdr:row>
                    <xdr:rowOff>2476500</xdr:rowOff>
                  </to>
                </anchor>
              </controlPr>
            </control>
          </mc:Choice>
        </mc:AlternateContent>
        <mc:AlternateContent xmlns:mc="http://schemas.openxmlformats.org/markup-compatibility/2006">
          <mc:Choice Requires="x14">
            <control shapeId="1071" r:id="rId51" name="Check Box 47">
              <controlPr defaultSize="0" autoFill="0" autoLine="0" autoPict="0">
                <anchor moveWithCells="1">
                  <from>
                    <xdr:col>3</xdr:col>
                    <xdr:colOff>819150</xdr:colOff>
                    <xdr:row>67</xdr:row>
                    <xdr:rowOff>581025</xdr:rowOff>
                  </from>
                  <to>
                    <xdr:col>3</xdr:col>
                    <xdr:colOff>1666875</xdr:colOff>
                    <xdr:row>67</xdr:row>
                    <xdr:rowOff>1171575</xdr:rowOff>
                  </to>
                </anchor>
              </controlPr>
            </control>
          </mc:Choice>
        </mc:AlternateContent>
        <mc:AlternateContent xmlns:mc="http://schemas.openxmlformats.org/markup-compatibility/2006">
          <mc:Choice Requires="x14">
            <control shapeId="1072" r:id="rId52" name="Check Box 48">
              <controlPr defaultSize="0" autoFill="0" autoLine="0" autoPict="0">
                <anchor moveWithCells="1">
                  <from>
                    <xdr:col>3</xdr:col>
                    <xdr:colOff>400050</xdr:colOff>
                    <xdr:row>68</xdr:row>
                    <xdr:rowOff>1114425</xdr:rowOff>
                  </from>
                  <to>
                    <xdr:col>3</xdr:col>
                    <xdr:colOff>1476375</xdr:colOff>
                    <xdr:row>68</xdr:row>
                    <xdr:rowOff>2076450</xdr:rowOff>
                  </to>
                </anchor>
              </controlPr>
            </control>
          </mc:Choice>
        </mc:AlternateContent>
        <mc:AlternateContent xmlns:mc="http://schemas.openxmlformats.org/markup-compatibility/2006">
          <mc:Choice Requires="x14">
            <control shapeId="1073" r:id="rId53" name="Check Box 49">
              <controlPr defaultSize="0" autoFill="0" autoLine="0" autoPict="0">
                <anchor moveWithCells="1">
                  <from>
                    <xdr:col>8</xdr:col>
                    <xdr:colOff>2828925</xdr:colOff>
                    <xdr:row>68</xdr:row>
                    <xdr:rowOff>247650</xdr:rowOff>
                  </from>
                  <to>
                    <xdr:col>8</xdr:col>
                    <xdr:colOff>3857625</xdr:colOff>
                    <xdr:row>68</xdr:row>
                    <xdr:rowOff>1266825</xdr:rowOff>
                  </to>
                </anchor>
              </controlPr>
            </control>
          </mc:Choice>
        </mc:AlternateContent>
        <mc:AlternateContent xmlns:mc="http://schemas.openxmlformats.org/markup-compatibility/2006">
          <mc:Choice Requires="x14">
            <control shapeId="1074" r:id="rId54" name="Check Box 50">
              <controlPr defaultSize="0" autoFill="0" autoLine="0" autoPict="0">
                <anchor moveWithCells="1">
                  <from>
                    <xdr:col>7</xdr:col>
                    <xdr:colOff>342900</xdr:colOff>
                    <xdr:row>67</xdr:row>
                    <xdr:rowOff>838200</xdr:rowOff>
                  </from>
                  <to>
                    <xdr:col>7</xdr:col>
                    <xdr:colOff>1285875</xdr:colOff>
                    <xdr:row>67</xdr:row>
                    <xdr:rowOff>1428750</xdr:rowOff>
                  </to>
                </anchor>
              </controlPr>
            </control>
          </mc:Choice>
        </mc:AlternateContent>
        <mc:AlternateContent xmlns:mc="http://schemas.openxmlformats.org/markup-compatibility/2006">
          <mc:Choice Requires="x14">
            <control shapeId="1075" r:id="rId55" name="Check Box 51">
              <controlPr defaultSize="0" autoFill="0" autoLine="0" autoPict="0">
                <anchor moveWithCells="1">
                  <from>
                    <xdr:col>3</xdr:col>
                    <xdr:colOff>581025</xdr:colOff>
                    <xdr:row>69</xdr:row>
                    <xdr:rowOff>276225</xdr:rowOff>
                  </from>
                  <to>
                    <xdr:col>3</xdr:col>
                    <xdr:colOff>1600200</xdr:colOff>
                    <xdr:row>69</xdr:row>
                    <xdr:rowOff>1190625</xdr:rowOff>
                  </to>
                </anchor>
              </controlPr>
            </control>
          </mc:Choice>
        </mc:AlternateContent>
        <mc:AlternateContent xmlns:mc="http://schemas.openxmlformats.org/markup-compatibility/2006">
          <mc:Choice Requires="x14">
            <control shapeId="1076" r:id="rId56" name="Check Box 52">
              <controlPr defaultSize="0" autoFill="0" autoLine="0" autoPict="0">
                <anchor moveWithCells="1">
                  <from>
                    <xdr:col>8</xdr:col>
                    <xdr:colOff>1609725</xdr:colOff>
                    <xdr:row>69</xdr:row>
                    <xdr:rowOff>276225</xdr:rowOff>
                  </from>
                  <to>
                    <xdr:col>8</xdr:col>
                    <xdr:colOff>2524125</xdr:colOff>
                    <xdr:row>69</xdr:row>
                    <xdr:rowOff>1314450</xdr:rowOff>
                  </to>
                </anchor>
              </controlPr>
            </control>
          </mc:Choice>
        </mc:AlternateContent>
        <mc:AlternateContent xmlns:mc="http://schemas.openxmlformats.org/markup-compatibility/2006">
          <mc:Choice Requires="x14">
            <control shapeId="1077" r:id="rId57" name="Check Box 53">
              <controlPr defaultSize="0" autoFill="0" autoLine="0" autoPict="0">
                <anchor moveWithCells="1">
                  <from>
                    <xdr:col>3</xdr:col>
                    <xdr:colOff>619125</xdr:colOff>
                    <xdr:row>79</xdr:row>
                    <xdr:rowOff>1123950</xdr:rowOff>
                  </from>
                  <to>
                    <xdr:col>3</xdr:col>
                    <xdr:colOff>1457325</xdr:colOff>
                    <xdr:row>79</xdr:row>
                    <xdr:rowOff>2076450</xdr:rowOff>
                  </to>
                </anchor>
              </controlPr>
            </control>
          </mc:Choice>
        </mc:AlternateContent>
        <mc:AlternateContent xmlns:mc="http://schemas.openxmlformats.org/markup-compatibility/2006">
          <mc:Choice Requires="x14">
            <control shapeId="1078" r:id="rId58" name="Check Box 54">
              <controlPr defaultSize="0" autoFill="0" autoLine="0" autoPict="0">
                <anchor moveWithCells="1">
                  <from>
                    <xdr:col>8</xdr:col>
                    <xdr:colOff>2695575</xdr:colOff>
                    <xdr:row>79</xdr:row>
                    <xdr:rowOff>1914525</xdr:rowOff>
                  </from>
                  <to>
                    <xdr:col>8</xdr:col>
                    <xdr:colOff>3476625</xdr:colOff>
                    <xdr:row>79</xdr:row>
                    <xdr:rowOff>2743200</xdr:rowOff>
                  </to>
                </anchor>
              </controlPr>
            </control>
          </mc:Choice>
        </mc:AlternateContent>
        <mc:AlternateContent xmlns:mc="http://schemas.openxmlformats.org/markup-compatibility/2006">
          <mc:Choice Requires="x14">
            <control shapeId="1079" r:id="rId59" name="Check Box 55">
              <controlPr defaultSize="0" autoFill="0" autoLine="0" autoPict="0">
                <anchor moveWithCells="1">
                  <from>
                    <xdr:col>3</xdr:col>
                    <xdr:colOff>381000</xdr:colOff>
                    <xdr:row>80</xdr:row>
                    <xdr:rowOff>266700</xdr:rowOff>
                  </from>
                  <to>
                    <xdr:col>3</xdr:col>
                    <xdr:colOff>1619250</xdr:colOff>
                    <xdr:row>80</xdr:row>
                    <xdr:rowOff>1028700</xdr:rowOff>
                  </to>
                </anchor>
              </controlPr>
            </control>
          </mc:Choice>
        </mc:AlternateContent>
        <mc:AlternateContent xmlns:mc="http://schemas.openxmlformats.org/markup-compatibility/2006">
          <mc:Choice Requires="x14">
            <control shapeId="1080" r:id="rId60" name="Check Box 56">
              <controlPr defaultSize="0" autoFill="0" autoLine="0" autoPict="0">
                <anchor moveWithCells="1">
                  <from>
                    <xdr:col>8</xdr:col>
                    <xdr:colOff>2228850</xdr:colOff>
                    <xdr:row>80</xdr:row>
                    <xdr:rowOff>552450</xdr:rowOff>
                  </from>
                  <to>
                    <xdr:col>8</xdr:col>
                    <xdr:colOff>4048125</xdr:colOff>
                    <xdr:row>80</xdr:row>
                    <xdr:rowOff>1095375</xdr:rowOff>
                  </to>
                </anchor>
              </controlPr>
            </control>
          </mc:Choice>
        </mc:AlternateContent>
        <mc:AlternateContent xmlns:mc="http://schemas.openxmlformats.org/markup-compatibility/2006">
          <mc:Choice Requires="x14">
            <control shapeId="1081" r:id="rId61" name="Check Box 57">
              <controlPr defaultSize="0" autoFill="0" autoLine="0" autoPict="0">
                <anchor moveWithCells="1">
                  <from>
                    <xdr:col>3</xdr:col>
                    <xdr:colOff>381000</xdr:colOff>
                    <xdr:row>81</xdr:row>
                    <xdr:rowOff>1590675</xdr:rowOff>
                  </from>
                  <to>
                    <xdr:col>3</xdr:col>
                    <xdr:colOff>1409700</xdr:colOff>
                    <xdr:row>81</xdr:row>
                    <xdr:rowOff>2600325</xdr:rowOff>
                  </to>
                </anchor>
              </controlPr>
            </control>
          </mc:Choice>
        </mc:AlternateContent>
        <mc:AlternateContent xmlns:mc="http://schemas.openxmlformats.org/markup-compatibility/2006">
          <mc:Choice Requires="x14">
            <control shapeId="1082" r:id="rId62" name="Check Box 58">
              <controlPr defaultSize="0" autoFill="0" autoLine="0" autoPict="0">
                <anchor moveWithCells="1">
                  <from>
                    <xdr:col>8</xdr:col>
                    <xdr:colOff>2419350</xdr:colOff>
                    <xdr:row>81</xdr:row>
                    <xdr:rowOff>1933575</xdr:rowOff>
                  </from>
                  <to>
                    <xdr:col>8</xdr:col>
                    <xdr:colOff>3476625</xdr:colOff>
                    <xdr:row>81</xdr:row>
                    <xdr:rowOff>2933700</xdr:rowOff>
                  </to>
                </anchor>
              </controlPr>
            </control>
          </mc:Choice>
        </mc:AlternateContent>
        <mc:AlternateContent xmlns:mc="http://schemas.openxmlformats.org/markup-compatibility/2006">
          <mc:Choice Requires="x14">
            <control shapeId="1083" r:id="rId63" name="Check Box 59">
              <controlPr defaultSize="0" autoFill="0" autoLine="0" autoPict="0">
                <anchor moveWithCells="1">
                  <from>
                    <xdr:col>3</xdr:col>
                    <xdr:colOff>581025</xdr:colOff>
                    <xdr:row>82</xdr:row>
                    <xdr:rowOff>933450</xdr:rowOff>
                  </from>
                  <to>
                    <xdr:col>3</xdr:col>
                    <xdr:colOff>1619250</xdr:colOff>
                    <xdr:row>82</xdr:row>
                    <xdr:rowOff>1857375</xdr:rowOff>
                  </to>
                </anchor>
              </controlPr>
            </control>
          </mc:Choice>
        </mc:AlternateContent>
        <mc:AlternateContent xmlns:mc="http://schemas.openxmlformats.org/markup-compatibility/2006">
          <mc:Choice Requires="x14">
            <control shapeId="1084" r:id="rId64" name="Check Box 60">
              <controlPr defaultSize="0" autoFill="0" autoLine="0" autoPict="0">
                <anchor moveWithCells="1">
                  <from>
                    <xdr:col>8</xdr:col>
                    <xdr:colOff>2971800</xdr:colOff>
                    <xdr:row>82</xdr:row>
                    <xdr:rowOff>1704975</xdr:rowOff>
                  </from>
                  <to>
                    <xdr:col>8</xdr:col>
                    <xdr:colOff>4619625</xdr:colOff>
                    <xdr:row>82</xdr:row>
                    <xdr:rowOff>2409825</xdr:rowOff>
                  </to>
                </anchor>
              </controlPr>
            </control>
          </mc:Choice>
        </mc:AlternateContent>
        <mc:AlternateContent xmlns:mc="http://schemas.openxmlformats.org/markup-compatibility/2006">
          <mc:Choice Requires="x14">
            <control shapeId="1085" r:id="rId65" name="Check Box 61">
              <controlPr defaultSize="0" autoFill="0" autoLine="0" autoPict="0">
                <anchor moveWithCells="1">
                  <from>
                    <xdr:col>3</xdr:col>
                    <xdr:colOff>628650</xdr:colOff>
                    <xdr:row>83</xdr:row>
                    <xdr:rowOff>542925</xdr:rowOff>
                  </from>
                  <to>
                    <xdr:col>3</xdr:col>
                    <xdr:colOff>1647825</xdr:colOff>
                    <xdr:row>83</xdr:row>
                    <xdr:rowOff>1409700</xdr:rowOff>
                  </to>
                </anchor>
              </controlPr>
            </control>
          </mc:Choice>
        </mc:AlternateContent>
        <mc:AlternateContent xmlns:mc="http://schemas.openxmlformats.org/markup-compatibility/2006">
          <mc:Choice Requires="x14">
            <control shapeId="1086" r:id="rId66" name="Check Box 62">
              <controlPr defaultSize="0" autoFill="0" autoLine="0" autoPict="0">
                <anchor moveWithCells="1">
                  <from>
                    <xdr:col>3</xdr:col>
                    <xdr:colOff>609600</xdr:colOff>
                    <xdr:row>61</xdr:row>
                    <xdr:rowOff>933450</xdr:rowOff>
                  </from>
                  <to>
                    <xdr:col>3</xdr:col>
                    <xdr:colOff>1409700</xdr:colOff>
                    <xdr:row>61</xdr:row>
                    <xdr:rowOff>1905000</xdr:rowOff>
                  </to>
                </anchor>
              </controlPr>
            </control>
          </mc:Choice>
        </mc:AlternateContent>
        <mc:AlternateContent xmlns:mc="http://schemas.openxmlformats.org/markup-compatibility/2006">
          <mc:Choice Requires="x14">
            <control shapeId="1087" r:id="rId67" name="Check Box 63">
              <controlPr defaultSize="0" autoFill="0" autoLine="0" autoPict="0">
                <anchor moveWithCells="1">
                  <from>
                    <xdr:col>7</xdr:col>
                    <xdr:colOff>390525</xdr:colOff>
                    <xdr:row>61</xdr:row>
                    <xdr:rowOff>2047875</xdr:rowOff>
                  </from>
                  <to>
                    <xdr:col>8</xdr:col>
                    <xdr:colOff>285750</xdr:colOff>
                    <xdr:row>61</xdr:row>
                    <xdr:rowOff>2952750</xdr:rowOff>
                  </to>
                </anchor>
              </controlPr>
            </control>
          </mc:Choice>
        </mc:AlternateContent>
        <mc:AlternateContent xmlns:mc="http://schemas.openxmlformats.org/markup-compatibility/2006">
          <mc:Choice Requires="x14">
            <control shapeId="1088" r:id="rId68" name="Check Box 64">
              <controlPr defaultSize="0" autoFill="0" autoLine="0" autoPict="0">
                <anchor moveWithCells="1">
                  <from>
                    <xdr:col>4</xdr:col>
                    <xdr:colOff>4029075</xdr:colOff>
                    <xdr:row>36</xdr:row>
                    <xdr:rowOff>1504950</xdr:rowOff>
                  </from>
                  <to>
                    <xdr:col>4</xdr:col>
                    <xdr:colOff>4667250</xdr:colOff>
                    <xdr:row>36</xdr:row>
                    <xdr:rowOff>2124075</xdr:rowOff>
                  </to>
                </anchor>
              </controlPr>
            </control>
          </mc:Choice>
        </mc:AlternateContent>
        <mc:AlternateContent xmlns:mc="http://schemas.openxmlformats.org/markup-compatibility/2006">
          <mc:Choice Requires="x14">
            <control shapeId="1089" r:id="rId69" name="Check Box 65">
              <controlPr defaultSize="0" autoFill="0" autoLine="0" autoPict="0">
                <anchor moveWithCells="1">
                  <from>
                    <xdr:col>8</xdr:col>
                    <xdr:colOff>647700</xdr:colOff>
                    <xdr:row>38</xdr:row>
                    <xdr:rowOff>3743325</xdr:rowOff>
                  </from>
                  <to>
                    <xdr:col>8</xdr:col>
                    <xdr:colOff>1457325</xdr:colOff>
                    <xdr:row>38</xdr:row>
                    <xdr:rowOff>4410075</xdr:rowOff>
                  </to>
                </anchor>
              </controlPr>
            </control>
          </mc:Choice>
        </mc:AlternateContent>
        <mc:AlternateContent xmlns:mc="http://schemas.openxmlformats.org/markup-compatibility/2006">
          <mc:Choice Requires="x14">
            <control shapeId="1090" r:id="rId70" name="Check Box 66">
              <controlPr defaultSize="0" autoFill="0" autoLine="0" autoPict="0">
                <anchor moveWithCells="1">
                  <from>
                    <xdr:col>4</xdr:col>
                    <xdr:colOff>4381500</xdr:colOff>
                    <xdr:row>40</xdr:row>
                    <xdr:rowOff>3505200</xdr:rowOff>
                  </from>
                  <to>
                    <xdr:col>4</xdr:col>
                    <xdr:colOff>5314950</xdr:colOff>
                    <xdr:row>40</xdr:row>
                    <xdr:rowOff>4362450</xdr:rowOff>
                  </to>
                </anchor>
              </controlPr>
            </control>
          </mc:Choice>
        </mc:AlternateContent>
        <mc:AlternateContent xmlns:mc="http://schemas.openxmlformats.org/markup-compatibility/2006">
          <mc:Choice Requires="x14">
            <control shapeId="1091" r:id="rId71" name="Check Box 67">
              <controlPr defaultSize="0" autoFill="0" autoLine="0" autoPict="0">
                <anchor moveWithCells="1">
                  <from>
                    <xdr:col>5</xdr:col>
                    <xdr:colOff>1295400</xdr:colOff>
                    <xdr:row>57</xdr:row>
                    <xdr:rowOff>1343025</xdr:rowOff>
                  </from>
                  <to>
                    <xdr:col>5</xdr:col>
                    <xdr:colOff>2571750</xdr:colOff>
                    <xdr:row>57</xdr:row>
                    <xdr:rowOff>2190750</xdr:rowOff>
                  </to>
                </anchor>
              </controlPr>
            </control>
          </mc:Choice>
        </mc:AlternateContent>
        <mc:AlternateContent xmlns:mc="http://schemas.openxmlformats.org/markup-compatibility/2006">
          <mc:Choice Requires="x14">
            <control shapeId="1092" r:id="rId72" name="Check Box 68">
              <controlPr defaultSize="0" autoFill="0" autoLine="0" autoPict="0">
                <anchor moveWithCells="1">
                  <from>
                    <xdr:col>4</xdr:col>
                    <xdr:colOff>3448050</xdr:colOff>
                    <xdr:row>61</xdr:row>
                    <xdr:rowOff>2190750</xdr:rowOff>
                  </from>
                  <to>
                    <xdr:col>4</xdr:col>
                    <xdr:colOff>4857750</xdr:colOff>
                    <xdr:row>61</xdr:row>
                    <xdr:rowOff>3048000</xdr:rowOff>
                  </to>
                </anchor>
              </controlPr>
            </control>
          </mc:Choice>
        </mc:AlternateContent>
        <mc:AlternateContent xmlns:mc="http://schemas.openxmlformats.org/markup-compatibility/2006">
          <mc:Choice Requires="x14">
            <control shapeId="1093" r:id="rId73" name="Check Box 69">
              <controlPr defaultSize="0" autoFill="0" autoLine="0" autoPict="0">
                <anchor moveWithCells="1">
                  <from>
                    <xdr:col>3</xdr:col>
                    <xdr:colOff>819150</xdr:colOff>
                    <xdr:row>63</xdr:row>
                    <xdr:rowOff>1057275</xdr:rowOff>
                  </from>
                  <to>
                    <xdr:col>3</xdr:col>
                    <xdr:colOff>1838325</xdr:colOff>
                    <xdr:row>63</xdr:row>
                    <xdr:rowOff>1905000</xdr:rowOff>
                  </to>
                </anchor>
              </controlPr>
            </control>
          </mc:Choice>
        </mc:AlternateContent>
        <mc:AlternateContent xmlns:mc="http://schemas.openxmlformats.org/markup-compatibility/2006">
          <mc:Choice Requires="x14">
            <control shapeId="1094" r:id="rId74" name="Check Box 70">
              <controlPr defaultSize="0" autoFill="0" autoLine="0" autoPict="0">
                <anchor moveWithCells="1">
                  <from>
                    <xdr:col>4</xdr:col>
                    <xdr:colOff>4067175</xdr:colOff>
                    <xdr:row>63</xdr:row>
                    <xdr:rowOff>1571625</xdr:rowOff>
                  </from>
                  <to>
                    <xdr:col>4</xdr:col>
                    <xdr:colOff>5238750</xdr:colOff>
                    <xdr:row>63</xdr:row>
                    <xdr:rowOff>2476500</xdr:rowOff>
                  </to>
                </anchor>
              </controlPr>
            </control>
          </mc:Choice>
        </mc:AlternateContent>
        <mc:AlternateContent xmlns:mc="http://schemas.openxmlformats.org/markup-compatibility/2006">
          <mc:Choice Requires="x14">
            <control shapeId="1095" r:id="rId75" name="Check Box 71">
              <controlPr defaultSize="0" autoFill="0" autoLine="0" autoPict="0">
                <anchor moveWithCells="1">
                  <from>
                    <xdr:col>7</xdr:col>
                    <xdr:colOff>695325</xdr:colOff>
                    <xdr:row>63</xdr:row>
                    <xdr:rowOff>1600200</xdr:rowOff>
                  </from>
                  <to>
                    <xdr:col>8</xdr:col>
                    <xdr:colOff>333375</xdr:colOff>
                    <xdr:row>63</xdr:row>
                    <xdr:rowOff>2571750</xdr:rowOff>
                  </to>
                </anchor>
              </controlPr>
            </control>
          </mc:Choice>
        </mc:AlternateContent>
        <mc:AlternateContent xmlns:mc="http://schemas.openxmlformats.org/markup-compatibility/2006">
          <mc:Choice Requires="x14">
            <control shapeId="1096" r:id="rId76" name="Check Box 72">
              <controlPr defaultSize="0" autoFill="0" autoLine="0" autoPict="0">
                <anchor moveWithCells="1">
                  <from>
                    <xdr:col>7</xdr:col>
                    <xdr:colOff>971550</xdr:colOff>
                    <xdr:row>65</xdr:row>
                    <xdr:rowOff>1666875</xdr:rowOff>
                  </from>
                  <to>
                    <xdr:col>8</xdr:col>
                    <xdr:colOff>1647825</xdr:colOff>
                    <xdr:row>65</xdr:row>
                    <xdr:rowOff>2314575</xdr:rowOff>
                  </to>
                </anchor>
              </controlPr>
            </control>
          </mc:Choice>
        </mc:AlternateContent>
        <mc:AlternateContent xmlns:mc="http://schemas.openxmlformats.org/markup-compatibility/2006">
          <mc:Choice Requires="x14">
            <control shapeId="1097" r:id="rId77" name="Check Box 73">
              <controlPr defaultSize="0" autoFill="0" autoLine="0" autoPict="0">
                <anchor moveWithCells="1">
                  <from>
                    <xdr:col>3</xdr:col>
                    <xdr:colOff>619125</xdr:colOff>
                    <xdr:row>70</xdr:row>
                    <xdr:rowOff>390525</xdr:rowOff>
                  </from>
                  <to>
                    <xdr:col>3</xdr:col>
                    <xdr:colOff>1524000</xdr:colOff>
                    <xdr:row>70</xdr:row>
                    <xdr:rowOff>1219200</xdr:rowOff>
                  </to>
                </anchor>
              </controlPr>
            </control>
          </mc:Choice>
        </mc:AlternateContent>
        <mc:AlternateContent xmlns:mc="http://schemas.openxmlformats.org/markup-compatibility/2006">
          <mc:Choice Requires="x14">
            <control shapeId="1098" r:id="rId78" name="Check Box 74">
              <controlPr defaultSize="0" autoFill="0" autoLine="0" autoPict="0">
                <anchor moveWithCells="1">
                  <from>
                    <xdr:col>8</xdr:col>
                    <xdr:colOff>390525</xdr:colOff>
                    <xdr:row>70</xdr:row>
                    <xdr:rowOff>885825</xdr:rowOff>
                  </from>
                  <to>
                    <xdr:col>8</xdr:col>
                    <xdr:colOff>1381125</xdr:colOff>
                    <xdr:row>70</xdr:row>
                    <xdr:rowOff>1409700</xdr:rowOff>
                  </to>
                </anchor>
              </controlPr>
            </control>
          </mc:Choice>
        </mc:AlternateContent>
        <mc:AlternateContent xmlns:mc="http://schemas.openxmlformats.org/markup-compatibility/2006">
          <mc:Choice Requires="x14">
            <control shapeId="1099" r:id="rId79" name="Check Box 75">
              <controlPr defaultSize="0" autoFill="0" autoLine="0" autoPict="0">
                <anchor moveWithCells="1">
                  <from>
                    <xdr:col>7</xdr:col>
                    <xdr:colOff>1057275</xdr:colOff>
                    <xdr:row>71</xdr:row>
                    <xdr:rowOff>981075</xdr:rowOff>
                  </from>
                  <to>
                    <xdr:col>8</xdr:col>
                    <xdr:colOff>619125</xdr:colOff>
                    <xdr:row>71</xdr:row>
                    <xdr:rowOff>1524000</xdr:rowOff>
                  </to>
                </anchor>
              </controlPr>
            </control>
          </mc:Choice>
        </mc:AlternateContent>
        <mc:AlternateContent xmlns:mc="http://schemas.openxmlformats.org/markup-compatibility/2006">
          <mc:Choice Requires="x14">
            <control shapeId="1100" r:id="rId80" name="Check Box 76">
              <controlPr defaultSize="0" autoFill="0" autoLine="0" autoPict="0">
                <anchor moveWithCells="1">
                  <from>
                    <xdr:col>3</xdr:col>
                    <xdr:colOff>619125</xdr:colOff>
                    <xdr:row>71</xdr:row>
                    <xdr:rowOff>457200</xdr:rowOff>
                  </from>
                  <to>
                    <xdr:col>3</xdr:col>
                    <xdr:colOff>1476375</xdr:colOff>
                    <xdr:row>71</xdr:row>
                    <xdr:rowOff>1381125</xdr:rowOff>
                  </to>
                </anchor>
              </controlPr>
            </control>
          </mc:Choice>
        </mc:AlternateContent>
        <mc:AlternateContent xmlns:mc="http://schemas.openxmlformats.org/markup-compatibility/2006">
          <mc:Choice Requires="x14">
            <control shapeId="1101" r:id="rId81" name="Check Box 77">
              <controlPr defaultSize="0" autoFill="0" autoLine="0" autoPict="0">
                <anchor moveWithCells="1">
                  <from>
                    <xdr:col>3</xdr:col>
                    <xdr:colOff>552450</xdr:colOff>
                    <xdr:row>72</xdr:row>
                    <xdr:rowOff>457200</xdr:rowOff>
                  </from>
                  <to>
                    <xdr:col>3</xdr:col>
                    <xdr:colOff>1333500</xdr:colOff>
                    <xdr:row>72</xdr:row>
                    <xdr:rowOff>1381125</xdr:rowOff>
                  </to>
                </anchor>
              </controlPr>
            </control>
          </mc:Choice>
        </mc:AlternateContent>
        <mc:AlternateContent xmlns:mc="http://schemas.openxmlformats.org/markup-compatibility/2006">
          <mc:Choice Requires="x14">
            <control shapeId="1102" r:id="rId82" name="Check Box 78">
              <controlPr defaultSize="0" autoFill="0" autoLine="0" autoPict="0">
                <anchor moveWithCells="1">
                  <from>
                    <xdr:col>7</xdr:col>
                    <xdr:colOff>457200</xdr:colOff>
                    <xdr:row>72</xdr:row>
                    <xdr:rowOff>1000125</xdr:rowOff>
                  </from>
                  <to>
                    <xdr:col>7</xdr:col>
                    <xdr:colOff>1524000</xdr:colOff>
                    <xdr:row>72</xdr:row>
                    <xdr:rowOff>1552575</xdr:rowOff>
                  </to>
                </anchor>
              </controlPr>
            </control>
          </mc:Choice>
        </mc:AlternateContent>
        <mc:AlternateContent xmlns:mc="http://schemas.openxmlformats.org/markup-compatibility/2006">
          <mc:Choice Requires="x14">
            <control shapeId="1103" r:id="rId83" name="Check Box 79">
              <controlPr defaultSize="0" autoFill="0" autoLine="0" autoPict="0">
                <anchor moveWithCells="1">
                  <from>
                    <xdr:col>3</xdr:col>
                    <xdr:colOff>571500</xdr:colOff>
                    <xdr:row>73</xdr:row>
                    <xdr:rowOff>714375</xdr:rowOff>
                  </from>
                  <to>
                    <xdr:col>3</xdr:col>
                    <xdr:colOff>1381125</xdr:colOff>
                    <xdr:row>73</xdr:row>
                    <xdr:rowOff>1647825</xdr:rowOff>
                  </to>
                </anchor>
              </controlPr>
            </control>
          </mc:Choice>
        </mc:AlternateContent>
        <mc:AlternateContent xmlns:mc="http://schemas.openxmlformats.org/markup-compatibility/2006">
          <mc:Choice Requires="x14">
            <control shapeId="1104" r:id="rId84" name="Check Box 80">
              <controlPr defaultSize="0" autoFill="0" autoLine="0" autoPict="0">
                <anchor moveWithCells="1">
                  <from>
                    <xdr:col>4</xdr:col>
                    <xdr:colOff>3648075</xdr:colOff>
                    <xdr:row>73</xdr:row>
                    <xdr:rowOff>1428750</xdr:rowOff>
                  </from>
                  <to>
                    <xdr:col>4</xdr:col>
                    <xdr:colOff>4791075</xdr:colOff>
                    <xdr:row>73</xdr:row>
                    <xdr:rowOff>2028825</xdr:rowOff>
                  </to>
                </anchor>
              </controlPr>
            </control>
          </mc:Choice>
        </mc:AlternateContent>
        <mc:AlternateContent xmlns:mc="http://schemas.openxmlformats.org/markup-compatibility/2006">
          <mc:Choice Requires="x14">
            <control shapeId="1105" r:id="rId85" name="Check Box 81">
              <controlPr defaultSize="0" autoFill="0" autoLine="0" autoPict="0">
                <anchor moveWithCells="1">
                  <from>
                    <xdr:col>3</xdr:col>
                    <xdr:colOff>600075</xdr:colOff>
                    <xdr:row>75</xdr:row>
                    <xdr:rowOff>666750</xdr:rowOff>
                  </from>
                  <to>
                    <xdr:col>3</xdr:col>
                    <xdr:colOff>1743075</xdr:colOff>
                    <xdr:row>75</xdr:row>
                    <xdr:rowOff>1647825</xdr:rowOff>
                  </to>
                </anchor>
              </controlPr>
            </control>
          </mc:Choice>
        </mc:AlternateContent>
        <mc:AlternateContent xmlns:mc="http://schemas.openxmlformats.org/markup-compatibility/2006">
          <mc:Choice Requires="x14">
            <control shapeId="1106" r:id="rId86" name="Check Box 82">
              <controlPr defaultSize="0" autoFill="0" autoLine="0" autoPict="0">
                <anchor moveWithCells="1">
                  <from>
                    <xdr:col>6</xdr:col>
                    <xdr:colOff>4076700</xdr:colOff>
                    <xdr:row>75</xdr:row>
                    <xdr:rowOff>1457325</xdr:rowOff>
                  </from>
                  <to>
                    <xdr:col>7</xdr:col>
                    <xdr:colOff>1219200</xdr:colOff>
                    <xdr:row>75</xdr:row>
                    <xdr:rowOff>2266950</xdr:rowOff>
                  </to>
                </anchor>
              </controlPr>
            </control>
          </mc:Choice>
        </mc:AlternateContent>
        <mc:AlternateContent xmlns:mc="http://schemas.openxmlformats.org/markup-compatibility/2006">
          <mc:Choice Requires="x14">
            <control shapeId="1107" r:id="rId87" name="Check Box 83">
              <controlPr defaultSize="0" autoFill="0" autoLine="0" autoPict="0">
                <anchor moveWithCells="1">
                  <from>
                    <xdr:col>3</xdr:col>
                    <xdr:colOff>647700</xdr:colOff>
                    <xdr:row>76</xdr:row>
                    <xdr:rowOff>476250</xdr:rowOff>
                  </from>
                  <to>
                    <xdr:col>3</xdr:col>
                    <xdr:colOff>1552575</xdr:colOff>
                    <xdr:row>76</xdr:row>
                    <xdr:rowOff>1266825</xdr:rowOff>
                  </to>
                </anchor>
              </controlPr>
            </control>
          </mc:Choice>
        </mc:AlternateContent>
        <mc:AlternateContent xmlns:mc="http://schemas.openxmlformats.org/markup-compatibility/2006">
          <mc:Choice Requires="x14">
            <control shapeId="1108" r:id="rId88" name="Check Box 84">
              <controlPr defaultSize="0" autoFill="0" autoLine="0" autoPict="0">
                <anchor moveWithCells="1">
                  <from>
                    <xdr:col>7</xdr:col>
                    <xdr:colOff>47625</xdr:colOff>
                    <xdr:row>76</xdr:row>
                    <xdr:rowOff>647700</xdr:rowOff>
                  </from>
                  <to>
                    <xdr:col>7</xdr:col>
                    <xdr:colOff>1362075</xdr:colOff>
                    <xdr:row>76</xdr:row>
                    <xdr:rowOff>1381125</xdr:rowOff>
                  </to>
                </anchor>
              </controlPr>
            </control>
          </mc:Choice>
        </mc:AlternateContent>
        <mc:AlternateContent xmlns:mc="http://schemas.openxmlformats.org/markup-compatibility/2006">
          <mc:Choice Requires="x14">
            <control shapeId="1109" r:id="rId89" name="Check Box 85">
              <controlPr defaultSize="0" autoFill="0" autoLine="0" autoPict="0">
                <anchor moveWithCells="1">
                  <from>
                    <xdr:col>3</xdr:col>
                    <xdr:colOff>714375</xdr:colOff>
                    <xdr:row>77</xdr:row>
                    <xdr:rowOff>1619250</xdr:rowOff>
                  </from>
                  <to>
                    <xdr:col>3</xdr:col>
                    <xdr:colOff>1885950</xdr:colOff>
                    <xdr:row>77</xdr:row>
                    <xdr:rowOff>2619375</xdr:rowOff>
                  </to>
                </anchor>
              </controlPr>
            </control>
          </mc:Choice>
        </mc:AlternateContent>
        <mc:AlternateContent xmlns:mc="http://schemas.openxmlformats.org/markup-compatibility/2006">
          <mc:Choice Requires="x14">
            <control shapeId="1110" r:id="rId90" name="Check Box 86">
              <controlPr defaultSize="0" autoFill="0" autoLine="0" autoPict="0">
                <anchor moveWithCells="1">
                  <from>
                    <xdr:col>4</xdr:col>
                    <xdr:colOff>4410075</xdr:colOff>
                    <xdr:row>77</xdr:row>
                    <xdr:rowOff>3124200</xdr:rowOff>
                  </from>
                  <to>
                    <xdr:col>5</xdr:col>
                    <xdr:colOff>219075</xdr:colOff>
                    <xdr:row>77</xdr:row>
                    <xdr:rowOff>4124325</xdr:rowOff>
                  </to>
                </anchor>
              </controlPr>
            </control>
          </mc:Choice>
        </mc:AlternateContent>
        <mc:AlternateContent xmlns:mc="http://schemas.openxmlformats.org/markup-compatibility/2006">
          <mc:Choice Requires="x14">
            <control shapeId="1111" r:id="rId91" name="Check Box 87">
              <controlPr defaultSize="0" autoFill="0" autoLine="0" autoPict="0">
                <anchor moveWithCells="1">
                  <from>
                    <xdr:col>8</xdr:col>
                    <xdr:colOff>3028950</xdr:colOff>
                    <xdr:row>77</xdr:row>
                    <xdr:rowOff>3876675</xdr:rowOff>
                  </from>
                  <to>
                    <xdr:col>8</xdr:col>
                    <xdr:colOff>4095750</xdr:colOff>
                    <xdr:row>77</xdr:row>
                    <xdr:rowOff>4381500</xdr:rowOff>
                  </to>
                </anchor>
              </controlPr>
            </control>
          </mc:Choice>
        </mc:AlternateContent>
        <mc:AlternateContent xmlns:mc="http://schemas.openxmlformats.org/markup-compatibility/2006">
          <mc:Choice Requires="x14">
            <control shapeId="1112" r:id="rId92" name="Check Box 88">
              <controlPr defaultSize="0" autoFill="0" autoLine="0" autoPict="0">
                <anchor moveWithCells="1">
                  <from>
                    <xdr:col>3</xdr:col>
                    <xdr:colOff>504825</xdr:colOff>
                    <xdr:row>78</xdr:row>
                    <xdr:rowOff>733425</xdr:rowOff>
                  </from>
                  <to>
                    <xdr:col>3</xdr:col>
                    <xdr:colOff>1476375</xdr:colOff>
                    <xdr:row>78</xdr:row>
                    <xdr:rowOff>1762125</xdr:rowOff>
                  </to>
                </anchor>
              </controlPr>
            </control>
          </mc:Choice>
        </mc:AlternateContent>
        <mc:AlternateContent xmlns:mc="http://schemas.openxmlformats.org/markup-compatibility/2006">
          <mc:Choice Requires="x14">
            <control shapeId="1113" r:id="rId93" name="Check Box 89">
              <controlPr defaultSize="0" autoFill="0" autoLine="0" autoPict="0">
                <anchor moveWithCells="1">
                  <from>
                    <xdr:col>5</xdr:col>
                    <xdr:colOff>647700</xdr:colOff>
                    <xdr:row>78</xdr:row>
                    <xdr:rowOff>1266825</xdr:rowOff>
                  </from>
                  <to>
                    <xdr:col>5</xdr:col>
                    <xdr:colOff>1714500</xdr:colOff>
                    <xdr:row>78</xdr:row>
                    <xdr:rowOff>2190750</xdr:rowOff>
                  </to>
                </anchor>
              </controlPr>
            </control>
          </mc:Choice>
        </mc:AlternateContent>
        <mc:AlternateContent xmlns:mc="http://schemas.openxmlformats.org/markup-compatibility/2006">
          <mc:Choice Requires="x14">
            <control shapeId="1114" r:id="rId94" name="Check Box 90">
              <controlPr defaultSize="0" autoFill="0" autoLine="0" autoPict="0">
                <anchor moveWithCells="1">
                  <from>
                    <xdr:col>7</xdr:col>
                    <xdr:colOff>457200</xdr:colOff>
                    <xdr:row>78</xdr:row>
                    <xdr:rowOff>1095375</xdr:rowOff>
                  </from>
                  <to>
                    <xdr:col>7</xdr:col>
                    <xdr:colOff>1552575</xdr:colOff>
                    <xdr:row>78</xdr:row>
                    <xdr:rowOff>2124075</xdr:rowOff>
                  </to>
                </anchor>
              </controlPr>
            </control>
          </mc:Choice>
        </mc:AlternateContent>
        <mc:AlternateContent xmlns:mc="http://schemas.openxmlformats.org/markup-compatibility/2006">
          <mc:Choice Requires="x14">
            <control shapeId="1115" r:id="rId95" name="Check Box 91">
              <controlPr defaultSize="0" autoFill="0" autoLine="0" autoPict="0">
                <anchor moveWithCells="1">
                  <from>
                    <xdr:col>8</xdr:col>
                    <xdr:colOff>3219450</xdr:colOff>
                    <xdr:row>83</xdr:row>
                    <xdr:rowOff>1838325</xdr:rowOff>
                  </from>
                  <to>
                    <xdr:col>8</xdr:col>
                    <xdr:colOff>4619625</xdr:colOff>
                    <xdr:row>83</xdr:row>
                    <xdr:rowOff>2524125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2" operator="containsText" id="{02FEBFF7-C1A4-4325-91A3-9DAF9589C52E}">
            <xm:f>NOT(ISERROR(SEARCH("Conforme",C32)))</xm:f>
            <xm:f>"Conforme"</xm:f>
            <x14:dxf>
              <font>
                <b/>
                <i val="0"/>
                <color auto="1"/>
              </font>
              <fill>
                <patternFill>
                  <bgColor rgb="FF92D050"/>
                </patternFill>
              </fill>
            </x14:dxf>
          </x14:cfRule>
          <x14:cfRule type="containsText" priority="103" operator="containsText" id="{BCDFA59D-CB26-4906-B3E0-C0735FF892E9}">
            <xm:f>NOT(ISERROR(SEARCH("Ecart non critique",C32)))</xm:f>
            <xm:f>"Ecart non critique"</xm:f>
            <x14:dxf>
              <font>
                <b/>
                <i val="0"/>
                <color auto="1"/>
              </font>
              <fill>
                <patternFill>
                  <bgColor rgb="FFFFC000"/>
                </patternFill>
              </fill>
            </x14:dxf>
          </x14:cfRule>
          <x14:cfRule type="containsText" priority="104" operator="containsText" id="{933A1CE4-C515-434D-ACD8-3622353ADA23}">
            <xm:f>NOT(ISERROR(SEARCH("Ecart critique",C32)))</xm:f>
            <xm:f>"Ecart critique"</xm:f>
            <x14:dxf>
              <font>
                <b/>
                <i val="0"/>
                <color theme="1"/>
              </font>
              <fill>
                <patternFill>
                  <bgColor rgb="FFFF0000"/>
                </patternFill>
              </fill>
            </x14:dxf>
          </x14:cfRule>
          <xm:sqref>C32:C35</xm:sqref>
        </x14:conditionalFormatting>
        <x14:conditionalFormatting xmlns:xm="http://schemas.microsoft.com/office/excel/2006/main">
          <x14:cfRule type="containsText" priority="98" operator="containsText" id="{7E2CED35-B171-466C-B580-0E29D1958A00}">
            <xm:f>NOT(ISERROR(SEARCH("Conforme",C37)))</xm:f>
            <xm:f>"Conforme"</xm:f>
            <x14:dxf>
              <font>
                <b/>
                <i val="0"/>
                <color auto="1"/>
              </font>
              <fill>
                <patternFill>
                  <bgColor rgb="FF92D050"/>
                </patternFill>
              </fill>
            </x14:dxf>
          </x14:cfRule>
          <x14:cfRule type="containsText" priority="99" operator="containsText" id="{884531E2-8B58-4D6B-A644-0516BEC14708}">
            <xm:f>NOT(ISERROR(SEARCH("Ecart non critique",C37)))</xm:f>
            <xm:f>"Ecart non critique"</xm:f>
            <x14:dxf>
              <font>
                <b/>
                <i val="0"/>
                <color auto="1"/>
              </font>
              <fill>
                <patternFill>
                  <bgColor rgb="FFFFC000"/>
                </patternFill>
              </fill>
            </x14:dxf>
          </x14:cfRule>
          <x14:cfRule type="containsText" priority="100" operator="containsText" id="{2FE4D059-6A45-4542-9B9E-BD87A32BCBDE}">
            <xm:f>NOT(ISERROR(SEARCH("Ecart critique",C37)))</xm:f>
            <xm:f>"Ecart critique"</xm:f>
            <x14:dxf>
              <font>
                <b/>
                <i val="0"/>
                <color theme="1"/>
              </font>
              <fill>
                <patternFill>
                  <bgColor rgb="FFFF0000"/>
                </patternFill>
              </fill>
            </x14:dxf>
          </x14:cfRule>
          <xm:sqref>C37</xm:sqref>
        </x14:conditionalFormatting>
        <x14:conditionalFormatting xmlns:xm="http://schemas.microsoft.com/office/excel/2006/main">
          <x14:cfRule type="containsText" priority="86" operator="containsText" id="{BBB35954-82DD-44F3-B3E3-6CD36282B2E9}">
            <xm:f>NOT(ISERROR(SEARCH("Conforme",C43)))</xm:f>
            <xm:f>"Conforme"</xm:f>
            <x14:dxf>
              <font>
                <b/>
                <i val="0"/>
                <color auto="1"/>
              </font>
              <fill>
                <patternFill>
                  <bgColor rgb="FF92D050"/>
                </patternFill>
              </fill>
            </x14:dxf>
          </x14:cfRule>
          <x14:cfRule type="containsText" priority="87" operator="containsText" id="{46A9FB09-98C9-47D9-9781-87539E2FA7ED}">
            <xm:f>NOT(ISERROR(SEARCH("Ecart non critique",C43)))</xm:f>
            <xm:f>"Ecart non critique"</xm:f>
            <x14:dxf>
              <font>
                <b/>
                <i val="0"/>
                <color auto="1"/>
              </font>
              <fill>
                <patternFill>
                  <bgColor rgb="FFFFC000"/>
                </patternFill>
              </fill>
            </x14:dxf>
          </x14:cfRule>
          <x14:cfRule type="containsText" priority="88" operator="containsText" id="{5066FE01-DAF6-4039-B558-DAAD247B0C83}">
            <xm:f>NOT(ISERROR(SEARCH("Ecart critique",C43)))</xm:f>
            <xm:f>"Ecart critique"</xm:f>
            <x14:dxf>
              <font>
                <b/>
                <i val="0"/>
                <color theme="1"/>
              </font>
              <fill>
                <patternFill>
                  <bgColor rgb="FFFF0000"/>
                </patternFill>
              </fill>
            </x14:dxf>
          </x14:cfRule>
          <xm:sqref>C43</xm:sqref>
        </x14:conditionalFormatting>
        <x14:conditionalFormatting xmlns:xm="http://schemas.microsoft.com/office/excel/2006/main">
          <x14:cfRule type="containsText" priority="90" operator="containsText" id="{F82E34C6-0230-4B75-96F9-7A0598863B97}">
            <xm:f>NOT(ISERROR(SEARCH("Conforme",C41)))</xm:f>
            <xm:f>"Conforme"</xm:f>
            <x14:dxf>
              <font>
                <b/>
                <i val="0"/>
                <color auto="1"/>
              </font>
              <fill>
                <patternFill>
                  <bgColor rgb="FF92D050"/>
                </patternFill>
              </fill>
            </x14:dxf>
          </x14:cfRule>
          <x14:cfRule type="containsText" priority="91" operator="containsText" id="{CEF82F31-9742-4C27-9EA4-9EC6B454F706}">
            <xm:f>NOT(ISERROR(SEARCH("Ecart non critique",C41)))</xm:f>
            <xm:f>"Ecart non critique"</xm:f>
            <x14:dxf>
              <font>
                <b/>
                <i val="0"/>
                <color auto="1"/>
              </font>
              <fill>
                <patternFill>
                  <bgColor rgb="FFFFC000"/>
                </patternFill>
              </fill>
            </x14:dxf>
          </x14:cfRule>
          <x14:cfRule type="containsText" priority="92" operator="containsText" id="{462201F0-DF43-4965-A509-34997899476E}">
            <xm:f>NOT(ISERROR(SEARCH("Ecart critique",C41)))</xm:f>
            <xm:f>"Ecart critique"</xm:f>
            <x14:dxf>
              <font>
                <b/>
                <i val="0"/>
                <color theme="1"/>
              </font>
              <fill>
                <patternFill>
                  <bgColor rgb="FFFF0000"/>
                </patternFill>
              </fill>
            </x14:dxf>
          </x14:cfRule>
          <xm:sqref>C41</xm:sqref>
        </x14:conditionalFormatting>
        <x14:conditionalFormatting xmlns:xm="http://schemas.microsoft.com/office/excel/2006/main">
          <x14:cfRule type="containsText" priority="94" operator="containsText" id="{B4E3193F-AA8F-4804-8EA7-A59C9FE1ED98}">
            <xm:f>NOT(ISERROR(SEARCH("Conforme",C39)))</xm:f>
            <xm:f>"Conforme"</xm:f>
            <x14:dxf>
              <font>
                <b/>
                <i val="0"/>
                <color auto="1"/>
              </font>
              <fill>
                <patternFill>
                  <bgColor rgb="FF92D050"/>
                </patternFill>
              </fill>
            </x14:dxf>
          </x14:cfRule>
          <x14:cfRule type="containsText" priority="95" operator="containsText" id="{EA94D1C3-965E-4216-9FDF-362EA3BEB07F}">
            <xm:f>NOT(ISERROR(SEARCH("Ecart non critique",C39)))</xm:f>
            <xm:f>"Ecart non critique"</xm:f>
            <x14:dxf>
              <font>
                <b/>
                <i val="0"/>
                <color auto="1"/>
              </font>
              <fill>
                <patternFill>
                  <bgColor rgb="FFFFC000"/>
                </patternFill>
              </fill>
            </x14:dxf>
          </x14:cfRule>
          <x14:cfRule type="containsText" priority="96" operator="containsText" id="{F3F0D243-C691-4EE1-9639-CE366D2CF10D}">
            <xm:f>NOT(ISERROR(SEARCH("Ecart critique",C39)))</xm:f>
            <xm:f>"Ecart critique"</xm:f>
            <x14:dxf>
              <font>
                <b/>
                <i val="0"/>
                <color theme="1"/>
              </font>
              <fill>
                <patternFill>
                  <bgColor rgb="FFFF0000"/>
                </patternFill>
              </fill>
            </x14:dxf>
          </x14:cfRule>
          <xm:sqref>C39</xm:sqref>
        </x14:conditionalFormatting>
        <x14:conditionalFormatting xmlns:xm="http://schemas.microsoft.com/office/excel/2006/main">
          <x14:cfRule type="containsText" priority="78" operator="containsText" id="{72C24C1F-79A8-4771-A6C9-984E02623766}">
            <xm:f>NOT(ISERROR(SEARCH("Conforme",C47)))</xm:f>
            <xm:f>"Conforme"</xm:f>
            <x14:dxf>
              <font>
                <b/>
                <i val="0"/>
                <color auto="1"/>
              </font>
              <fill>
                <patternFill>
                  <bgColor rgb="FF92D050"/>
                </patternFill>
              </fill>
            </x14:dxf>
          </x14:cfRule>
          <x14:cfRule type="containsText" priority="79" operator="containsText" id="{EE89333C-07C0-4D08-B90B-C8169C8E6839}">
            <xm:f>NOT(ISERROR(SEARCH("Ecart non critique",C47)))</xm:f>
            <xm:f>"Ecart non critique"</xm:f>
            <x14:dxf>
              <font>
                <b/>
                <i val="0"/>
                <color auto="1"/>
              </font>
              <fill>
                <patternFill>
                  <bgColor rgb="FFFFC000"/>
                </patternFill>
              </fill>
            </x14:dxf>
          </x14:cfRule>
          <x14:cfRule type="containsText" priority="80" operator="containsText" id="{EFBF511B-CC5B-42DD-9689-3C41698FC097}">
            <xm:f>NOT(ISERROR(SEARCH("Ecart critique",C47)))</xm:f>
            <xm:f>"Ecart critique"</xm:f>
            <x14:dxf>
              <font>
                <b/>
                <i val="0"/>
                <color theme="1"/>
              </font>
              <fill>
                <patternFill>
                  <bgColor rgb="FFFF0000"/>
                </patternFill>
              </fill>
            </x14:dxf>
          </x14:cfRule>
          <xm:sqref>C47</xm:sqref>
        </x14:conditionalFormatting>
        <x14:conditionalFormatting xmlns:xm="http://schemas.microsoft.com/office/excel/2006/main">
          <x14:cfRule type="containsText" priority="70" operator="containsText" id="{2C1131F4-83D7-4447-953D-13B19BE30AA8}">
            <xm:f>NOT(ISERROR(SEARCH("Conforme",C52)))</xm:f>
            <xm:f>"Conforme"</xm:f>
            <x14:dxf>
              <font>
                <b/>
                <i val="0"/>
                <color auto="1"/>
              </font>
              <fill>
                <patternFill>
                  <bgColor rgb="FF92D050"/>
                </patternFill>
              </fill>
            </x14:dxf>
          </x14:cfRule>
          <x14:cfRule type="containsText" priority="71" operator="containsText" id="{608E0BB4-9E0A-4F1B-9148-FE506D07BFB1}">
            <xm:f>NOT(ISERROR(SEARCH("Ecart non critique",C52)))</xm:f>
            <xm:f>"Ecart non critique"</xm:f>
            <x14:dxf>
              <font>
                <b/>
                <i val="0"/>
                <color auto="1"/>
              </font>
              <fill>
                <patternFill>
                  <bgColor rgb="FFFFC000"/>
                </patternFill>
              </fill>
            </x14:dxf>
          </x14:cfRule>
          <x14:cfRule type="containsText" priority="72" operator="containsText" id="{72FCFE19-DF5E-42C5-AB64-9D1C550814DE}">
            <xm:f>NOT(ISERROR(SEARCH("Ecart critique",C52)))</xm:f>
            <xm:f>"Ecart critique"</xm:f>
            <x14:dxf>
              <font>
                <b/>
                <i val="0"/>
                <color theme="1"/>
              </font>
              <fill>
                <patternFill>
                  <bgColor rgb="FFFF0000"/>
                </patternFill>
              </fill>
            </x14:dxf>
          </x14:cfRule>
          <xm:sqref>C52</xm:sqref>
        </x14:conditionalFormatting>
        <x14:conditionalFormatting xmlns:xm="http://schemas.microsoft.com/office/excel/2006/main">
          <x14:cfRule type="containsText" priority="82" operator="containsText" id="{3E990940-97E1-4E4C-8355-5570CBB77034}">
            <xm:f>NOT(ISERROR(SEARCH("Conforme",C45)))</xm:f>
            <xm:f>"Conforme"</xm:f>
            <x14:dxf>
              <font>
                <b/>
                <i val="0"/>
                <color auto="1"/>
              </font>
              <fill>
                <patternFill>
                  <bgColor rgb="FF92D050"/>
                </patternFill>
              </fill>
            </x14:dxf>
          </x14:cfRule>
          <x14:cfRule type="containsText" priority="83" operator="containsText" id="{5A564DE3-0172-4F4E-9313-4ED768641B95}">
            <xm:f>NOT(ISERROR(SEARCH("Ecart non critique",C45)))</xm:f>
            <xm:f>"Ecart non critique"</xm:f>
            <x14:dxf>
              <font>
                <b/>
                <i val="0"/>
                <color auto="1"/>
              </font>
              <fill>
                <patternFill>
                  <bgColor rgb="FFFFC000"/>
                </patternFill>
              </fill>
            </x14:dxf>
          </x14:cfRule>
          <x14:cfRule type="containsText" priority="84" operator="containsText" id="{3188D3CE-6C62-426F-AFE1-CC2154257ED2}">
            <xm:f>NOT(ISERROR(SEARCH("Ecart critique",C45)))</xm:f>
            <xm:f>"Ecart critique"</xm:f>
            <x14:dxf>
              <font>
                <b/>
                <i val="0"/>
                <color theme="1"/>
              </font>
              <fill>
                <patternFill>
                  <bgColor rgb="FFFF0000"/>
                </patternFill>
              </fill>
            </x14:dxf>
          </x14:cfRule>
          <xm:sqref>C45</xm:sqref>
        </x14:conditionalFormatting>
        <x14:conditionalFormatting xmlns:xm="http://schemas.microsoft.com/office/excel/2006/main">
          <x14:cfRule type="containsText" priority="74" operator="containsText" id="{AB6FDCBA-AFF7-4023-AF90-9B80E5FCE6FA}">
            <xm:f>NOT(ISERROR(SEARCH("Conforme",C50)))</xm:f>
            <xm:f>"Conforme"</xm:f>
            <x14:dxf>
              <font>
                <b/>
                <i val="0"/>
                <color auto="1"/>
              </font>
              <fill>
                <patternFill>
                  <bgColor rgb="FF92D050"/>
                </patternFill>
              </fill>
            </x14:dxf>
          </x14:cfRule>
          <x14:cfRule type="containsText" priority="75" operator="containsText" id="{F521923F-B978-47CF-AB25-709B07BBAF5D}">
            <xm:f>NOT(ISERROR(SEARCH("Ecart non critique",C50)))</xm:f>
            <xm:f>"Ecart non critique"</xm:f>
            <x14:dxf>
              <font>
                <b/>
                <i val="0"/>
                <color auto="1"/>
              </font>
              <fill>
                <patternFill>
                  <bgColor rgb="FFFFC000"/>
                </patternFill>
              </fill>
            </x14:dxf>
          </x14:cfRule>
          <x14:cfRule type="containsText" priority="76" operator="containsText" id="{43430FA2-D4EF-4054-9461-BDFF12F4539F}">
            <xm:f>NOT(ISERROR(SEARCH("Ecart critique",C50)))</xm:f>
            <xm:f>"Ecart critique"</xm:f>
            <x14:dxf>
              <font>
                <b/>
                <i val="0"/>
                <color theme="1"/>
              </font>
              <fill>
                <patternFill>
                  <bgColor rgb="FFFF0000"/>
                </patternFill>
              </fill>
            </x14:dxf>
          </x14:cfRule>
          <xm:sqref>C50</xm:sqref>
        </x14:conditionalFormatting>
        <x14:conditionalFormatting xmlns:xm="http://schemas.microsoft.com/office/excel/2006/main">
          <x14:cfRule type="containsText" priority="58" operator="containsText" id="{99AEDB87-A4BF-4F2E-9248-B7959593564F}">
            <xm:f>NOT(ISERROR(SEARCH("Conforme",C58)))</xm:f>
            <xm:f>"Conforme"</xm:f>
            <x14:dxf>
              <font>
                <b/>
                <i val="0"/>
                <color auto="1"/>
              </font>
              <fill>
                <patternFill>
                  <bgColor rgb="FF92D050"/>
                </patternFill>
              </fill>
            </x14:dxf>
          </x14:cfRule>
          <x14:cfRule type="containsText" priority="59" operator="containsText" id="{FCA15797-F1B0-4CE3-9D32-E0704AB0AC97}">
            <xm:f>NOT(ISERROR(SEARCH("Ecart non critique",C58)))</xm:f>
            <xm:f>"Ecart non critique"</xm:f>
            <x14:dxf>
              <font>
                <b/>
                <i val="0"/>
                <color auto="1"/>
              </font>
              <fill>
                <patternFill>
                  <bgColor rgb="FFFFC000"/>
                </patternFill>
              </fill>
            </x14:dxf>
          </x14:cfRule>
          <x14:cfRule type="containsText" priority="60" operator="containsText" id="{1A6EC9CB-D097-423C-A26F-89EC97DEC94D}">
            <xm:f>NOT(ISERROR(SEARCH("Ecart critique",C58)))</xm:f>
            <xm:f>"Ecart critique"</xm:f>
            <x14:dxf>
              <font>
                <b/>
                <i val="0"/>
                <color theme="1"/>
              </font>
              <fill>
                <patternFill>
                  <bgColor rgb="FFFF0000"/>
                </patternFill>
              </fill>
            </x14:dxf>
          </x14:cfRule>
          <xm:sqref>C58</xm:sqref>
        </x14:conditionalFormatting>
        <x14:conditionalFormatting xmlns:xm="http://schemas.microsoft.com/office/excel/2006/main">
          <x14:cfRule type="containsText" priority="62" operator="containsText" id="{89DD540B-39D2-4D6E-8063-FA09CAE50E22}">
            <xm:f>NOT(ISERROR(SEARCH("Conforme",C56)))</xm:f>
            <xm:f>"Conforme"</xm:f>
            <x14:dxf>
              <font>
                <b/>
                <i val="0"/>
                <color auto="1"/>
              </font>
              <fill>
                <patternFill>
                  <bgColor rgb="FF92D050"/>
                </patternFill>
              </fill>
            </x14:dxf>
          </x14:cfRule>
          <x14:cfRule type="containsText" priority="63" operator="containsText" id="{98E58E34-FBE5-42AA-A0F6-47CB807438D3}">
            <xm:f>NOT(ISERROR(SEARCH("Ecart non critique",C56)))</xm:f>
            <xm:f>"Ecart non critique"</xm:f>
            <x14:dxf>
              <font>
                <b/>
                <i val="0"/>
                <color auto="1"/>
              </font>
              <fill>
                <patternFill>
                  <bgColor rgb="FFFFC000"/>
                </patternFill>
              </fill>
            </x14:dxf>
          </x14:cfRule>
          <x14:cfRule type="containsText" priority="64" operator="containsText" id="{345E3A5E-79F4-487A-92B1-FB53A62E03AA}">
            <xm:f>NOT(ISERROR(SEARCH("Ecart critique",C56)))</xm:f>
            <xm:f>"Ecart critique"</xm:f>
            <x14:dxf>
              <font>
                <b/>
                <i val="0"/>
                <color theme="1"/>
              </font>
              <fill>
                <patternFill>
                  <bgColor rgb="FFFF0000"/>
                </patternFill>
              </fill>
            </x14:dxf>
          </x14:cfRule>
          <xm:sqref>C56</xm:sqref>
        </x14:conditionalFormatting>
        <x14:conditionalFormatting xmlns:xm="http://schemas.microsoft.com/office/excel/2006/main">
          <x14:cfRule type="containsText" priority="66" operator="containsText" id="{A3EBA0C0-FCDD-4811-A85F-9F4DC80D416C}">
            <xm:f>NOT(ISERROR(SEARCH("Conforme",C54)))</xm:f>
            <xm:f>"Conforme"</xm:f>
            <x14:dxf>
              <font>
                <b/>
                <i val="0"/>
                <color auto="1"/>
              </font>
              <fill>
                <patternFill>
                  <bgColor rgb="FF92D050"/>
                </patternFill>
              </fill>
            </x14:dxf>
          </x14:cfRule>
          <x14:cfRule type="containsText" priority="67" operator="containsText" id="{74F8C6BF-24E9-4969-BD84-1120C5ACF11C}">
            <xm:f>NOT(ISERROR(SEARCH("Ecart non critique",C54)))</xm:f>
            <xm:f>"Ecart non critique"</xm:f>
            <x14:dxf>
              <font>
                <b/>
                <i val="0"/>
                <color auto="1"/>
              </font>
              <fill>
                <patternFill>
                  <bgColor rgb="FFFFC000"/>
                </patternFill>
              </fill>
            </x14:dxf>
          </x14:cfRule>
          <x14:cfRule type="containsText" priority="68" operator="containsText" id="{D3A9A379-4A57-40FB-9D60-850AF1CAA65C}">
            <xm:f>NOT(ISERROR(SEARCH("Ecart critique",C54)))</xm:f>
            <xm:f>"Ecart critique"</xm:f>
            <x14:dxf>
              <font>
                <b/>
                <i val="0"/>
                <color theme="1"/>
              </font>
              <fill>
                <patternFill>
                  <bgColor rgb="FFFF0000"/>
                </patternFill>
              </fill>
            </x14:dxf>
          </x14:cfRule>
          <xm:sqref>C54</xm:sqref>
        </x14:conditionalFormatting>
        <x14:conditionalFormatting xmlns:xm="http://schemas.microsoft.com/office/excel/2006/main">
          <x14:cfRule type="containsText" priority="54" operator="containsText" id="{28A16A96-CFD5-4580-9D1C-F2A7CF419622}">
            <xm:f>NOT(ISERROR(SEARCH("Conforme",C60)))</xm:f>
            <xm:f>"Conforme"</xm:f>
            <x14:dxf>
              <font>
                <b/>
                <i val="0"/>
                <color auto="1"/>
              </font>
              <fill>
                <patternFill>
                  <bgColor rgb="FF92D050"/>
                </patternFill>
              </fill>
            </x14:dxf>
          </x14:cfRule>
          <x14:cfRule type="containsText" priority="55" operator="containsText" id="{4F606AE6-1CA5-474E-A14F-2D71DA6CAA33}">
            <xm:f>NOT(ISERROR(SEARCH("Ecart non critique",C60)))</xm:f>
            <xm:f>"Ecart non critique"</xm:f>
            <x14:dxf>
              <font>
                <b/>
                <i val="0"/>
                <color auto="1"/>
              </font>
              <fill>
                <patternFill>
                  <bgColor rgb="FFFFC000"/>
                </patternFill>
              </fill>
            </x14:dxf>
          </x14:cfRule>
          <x14:cfRule type="containsText" priority="56" operator="containsText" id="{96501575-A552-47D9-90DA-D80DCEDEC0BC}">
            <xm:f>NOT(ISERROR(SEARCH("Ecart critique",C60)))</xm:f>
            <xm:f>"Ecart critique"</xm:f>
            <x14:dxf>
              <font>
                <b/>
                <i val="0"/>
                <color theme="1"/>
              </font>
              <fill>
                <patternFill>
                  <bgColor rgb="FFFF0000"/>
                </patternFill>
              </fill>
            </x14:dxf>
          </x14:cfRule>
          <xm:sqref>C60</xm:sqref>
        </x14:conditionalFormatting>
        <x14:conditionalFormatting xmlns:xm="http://schemas.microsoft.com/office/excel/2006/main">
          <x14:cfRule type="containsText" priority="38" operator="containsText" id="{3291E1CB-C70F-44FB-998A-6DC761387FD2}">
            <xm:f>NOT(ISERROR(SEARCH("Conforme",C64)))</xm:f>
            <xm:f>"Conforme"</xm:f>
            <x14:dxf>
              <font>
                <b/>
                <i val="0"/>
                <color auto="1"/>
              </font>
              <fill>
                <patternFill>
                  <bgColor rgb="FF92D050"/>
                </patternFill>
              </fill>
            </x14:dxf>
          </x14:cfRule>
          <x14:cfRule type="containsText" priority="39" operator="containsText" id="{7C050C74-E317-4D4C-9AE6-BAA1215533F1}">
            <xm:f>NOT(ISERROR(SEARCH("Ecart non critique",C64)))</xm:f>
            <xm:f>"Ecart non critique"</xm:f>
            <x14:dxf>
              <font>
                <b/>
                <i val="0"/>
                <color auto="1"/>
              </font>
              <fill>
                <patternFill>
                  <bgColor rgb="FFFFC000"/>
                </patternFill>
              </fill>
            </x14:dxf>
          </x14:cfRule>
          <x14:cfRule type="containsText" priority="40" operator="containsText" id="{D50DC60A-5703-4B99-BBCF-A028A67F4936}">
            <xm:f>NOT(ISERROR(SEARCH("Ecart critique",C64)))</xm:f>
            <xm:f>"Ecart critique"</xm:f>
            <x14:dxf>
              <font>
                <b/>
                <i val="0"/>
                <color theme="1"/>
              </font>
              <fill>
                <patternFill>
                  <bgColor rgb="FFFF0000"/>
                </patternFill>
              </fill>
            </x14:dxf>
          </x14:cfRule>
          <xm:sqref>C64</xm:sqref>
        </x14:conditionalFormatting>
        <x14:conditionalFormatting xmlns:xm="http://schemas.microsoft.com/office/excel/2006/main">
          <x14:cfRule type="containsText" priority="50" operator="containsText" id="{BCE99F44-1F78-4C00-8EDA-2B6A5E5C5245}">
            <xm:f>NOT(ISERROR(SEARCH("Conforme",C61)))</xm:f>
            <xm:f>"Conforme"</xm:f>
            <x14:dxf>
              <font>
                <b/>
                <i val="0"/>
                <color auto="1"/>
              </font>
              <fill>
                <patternFill>
                  <bgColor rgb="FF92D050"/>
                </patternFill>
              </fill>
            </x14:dxf>
          </x14:cfRule>
          <x14:cfRule type="containsText" priority="51" operator="containsText" id="{E9C0BCCE-EF43-4E98-9415-F9C77A621A83}">
            <xm:f>NOT(ISERROR(SEARCH("Ecart non critique",C61)))</xm:f>
            <xm:f>"Ecart non critique"</xm:f>
            <x14:dxf>
              <font>
                <b/>
                <i val="0"/>
                <color auto="1"/>
              </font>
              <fill>
                <patternFill>
                  <bgColor rgb="FFFFC000"/>
                </patternFill>
              </fill>
            </x14:dxf>
          </x14:cfRule>
          <x14:cfRule type="containsText" priority="52" operator="containsText" id="{DF66CD36-FCFD-48B3-A358-84D4F22B332B}">
            <xm:f>NOT(ISERROR(SEARCH("Ecart critique",C61)))</xm:f>
            <xm:f>"Ecart critique"</xm:f>
            <x14:dxf>
              <font>
                <b/>
                <i val="0"/>
                <color theme="1"/>
              </font>
              <fill>
                <patternFill>
                  <bgColor rgb="FFFF0000"/>
                </patternFill>
              </fill>
            </x14:dxf>
          </x14:cfRule>
          <xm:sqref>C61</xm:sqref>
        </x14:conditionalFormatting>
        <x14:conditionalFormatting xmlns:xm="http://schemas.microsoft.com/office/excel/2006/main">
          <x14:cfRule type="containsText" priority="46" operator="containsText" id="{709171B9-9A2E-411E-8B14-83ABA4404A6F}">
            <xm:f>NOT(ISERROR(SEARCH("Conforme",C62)))</xm:f>
            <xm:f>"Conforme"</xm:f>
            <x14:dxf>
              <font>
                <b/>
                <i val="0"/>
                <color auto="1"/>
              </font>
              <fill>
                <patternFill>
                  <bgColor rgb="FF92D050"/>
                </patternFill>
              </fill>
            </x14:dxf>
          </x14:cfRule>
          <x14:cfRule type="containsText" priority="47" operator="containsText" id="{3FCB91BC-B132-4900-810C-982EDFFB652E}">
            <xm:f>NOT(ISERROR(SEARCH("Ecart non critique",C62)))</xm:f>
            <xm:f>"Ecart non critique"</xm:f>
            <x14:dxf>
              <font>
                <b/>
                <i val="0"/>
                <color auto="1"/>
              </font>
              <fill>
                <patternFill>
                  <bgColor rgb="FFFFC000"/>
                </patternFill>
              </fill>
            </x14:dxf>
          </x14:cfRule>
          <x14:cfRule type="containsText" priority="48" operator="containsText" id="{8BE75FFE-3F59-4021-93F1-0AE315960A1F}">
            <xm:f>NOT(ISERROR(SEARCH("Ecart critique",C62)))</xm:f>
            <xm:f>"Ecart critique"</xm:f>
            <x14:dxf>
              <font>
                <b/>
                <i val="0"/>
                <color theme="1"/>
              </font>
              <fill>
                <patternFill>
                  <bgColor rgb="FFFF0000"/>
                </patternFill>
              </fill>
            </x14:dxf>
          </x14:cfRule>
          <xm:sqref>C62</xm:sqref>
        </x14:conditionalFormatting>
        <x14:conditionalFormatting xmlns:xm="http://schemas.microsoft.com/office/excel/2006/main">
          <x14:cfRule type="containsText" priority="42" operator="containsText" id="{05CF8989-2083-41C2-81F1-F730962B5DF5}">
            <xm:f>NOT(ISERROR(SEARCH("Conforme",C63)))</xm:f>
            <xm:f>"Conforme"</xm:f>
            <x14:dxf>
              <font>
                <b/>
                <i val="0"/>
                <color auto="1"/>
              </font>
              <fill>
                <patternFill>
                  <bgColor rgb="FF92D050"/>
                </patternFill>
              </fill>
            </x14:dxf>
          </x14:cfRule>
          <x14:cfRule type="containsText" priority="43" operator="containsText" id="{AC1867F8-A50A-4C9A-AE13-3E95AE78B5FA}">
            <xm:f>NOT(ISERROR(SEARCH("Ecart non critique",C63)))</xm:f>
            <xm:f>"Ecart non critique"</xm:f>
            <x14:dxf>
              <font>
                <b/>
                <i val="0"/>
                <color auto="1"/>
              </font>
              <fill>
                <patternFill>
                  <bgColor rgb="FFFFC000"/>
                </patternFill>
              </fill>
            </x14:dxf>
          </x14:cfRule>
          <x14:cfRule type="containsText" priority="44" operator="containsText" id="{966B06FF-E397-4BCE-A2C6-564AE85CEEAB}">
            <xm:f>NOT(ISERROR(SEARCH("Ecart critique",C63)))</xm:f>
            <xm:f>"Ecart critique"</xm:f>
            <x14:dxf>
              <font>
                <b/>
                <i val="0"/>
                <color theme="1"/>
              </font>
              <fill>
                <patternFill>
                  <bgColor rgb="FFFF0000"/>
                </patternFill>
              </fill>
            </x14:dxf>
          </x14:cfRule>
          <xm:sqref>C63</xm:sqref>
        </x14:conditionalFormatting>
        <x14:conditionalFormatting xmlns:xm="http://schemas.microsoft.com/office/excel/2006/main">
          <x14:cfRule type="containsText" priority="34" operator="containsText" id="{F6BFFDF0-86F1-4234-BEC4-63BA173BC889}">
            <xm:f>NOT(ISERROR(SEARCH("Conforme",C66)))</xm:f>
            <xm:f>"Conforme"</xm:f>
            <x14:dxf>
              <font>
                <b/>
                <i val="0"/>
                <color auto="1"/>
              </font>
              <fill>
                <patternFill>
                  <bgColor rgb="FF92D050"/>
                </patternFill>
              </fill>
            </x14:dxf>
          </x14:cfRule>
          <x14:cfRule type="containsText" priority="35" operator="containsText" id="{2F40779A-569D-44A9-94FD-CFC35C4A92C0}">
            <xm:f>NOT(ISERROR(SEARCH("Ecart non critique",C66)))</xm:f>
            <xm:f>"Ecart non critique"</xm:f>
            <x14:dxf>
              <font>
                <b/>
                <i val="0"/>
                <color auto="1"/>
              </font>
              <fill>
                <patternFill>
                  <bgColor rgb="FFFFC000"/>
                </patternFill>
              </fill>
            </x14:dxf>
          </x14:cfRule>
          <x14:cfRule type="containsText" priority="36" operator="containsText" id="{2CEE589A-A39F-4699-9B47-DE5EB1CB31A0}">
            <xm:f>NOT(ISERROR(SEARCH("Ecart critique",C66)))</xm:f>
            <xm:f>"Ecart critique"</xm:f>
            <x14:dxf>
              <font>
                <b/>
                <i val="0"/>
                <color theme="1"/>
              </font>
              <fill>
                <patternFill>
                  <bgColor rgb="FFFF0000"/>
                </patternFill>
              </fill>
            </x14:dxf>
          </x14:cfRule>
          <xm:sqref>C66</xm:sqref>
        </x14:conditionalFormatting>
        <x14:conditionalFormatting xmlns:xm="http://schemas.microsoft.com/office/excel/2006/main">
          <x14:cfRule type="containsText" priority="30" operator="containsText" id="{BEABC774-B2A5-4303-9699-F0C57388D382}">
            <xm:f>NOT(ISERROR(SEARCH("Conforme",C68)))</xm:f>
            <xm:f>"Conforme"</xm:f>
            <x14:dxf>
              <font>
                <b/>
                <i val="0"/>
                <color auto="1"/>
              </font>
              <fill>
                <patternFill>
                  <bgColor rgb="FF92D050"/>
                </patternFill>
              </fill>
            </x14:dxf>
          </x14:cfRule>
          <x14:cfRule type="containsText" priority="31" operator="containsText" id="{CD0E5164-6F3C-4B29-AC66-0D483D3DBF56}">
            <xm:f>NOT(ISERROR(SEARCH("Ecart non critique",C68)))</xm:f>
            <xm:f>"Ecart non critique"</xm:f>
            <x14:dxf>
              <font>
                <b/>
                <i val="0"/>
                <color auto="1"/>
              </font>
              <fill>
                <patternFill>
                  <bgColor rgb="FFFFC000"/>
                </patternFill>
              </fill>
            </x14:dxf>
          </x14:cfRule>
          <x14:cfRule type="containsText" priority="32" operator="containsText" id="{E29B55F0-8019-436E-9645-F5DFABB3FCA1}">
            <xm:f>NOT(ISERROR(SEARCH("Ecart critique",C68)))</xm:f>
            <xm:f>"Ecart critique"</xm:f>
            <x14:dxf>
              <font>
                <b/>
                <i val="0"/>
                <color theme="1"/>
              </font>
              <fill>
                <patternFill>
                  <bgColor rgb="FFFF0000"/>
                </patternFill>
              </fill>
            </x14:dxf>
          </x14:cfRule>
          <xm:sqref>C68</xm:sqref>
        </x14:conditionalFormatting>
        <x14:conditionalFormatting xmlns:xm="http://schemas.microsoft.com/office/excel/2006/main">
          <x14:cfRule type="containsText" priority="26" operator="containsText" id="{68098B70-74EF-4904-9CDB-38D03EF5794C}">
            <xm:f>NOT(ISERROR(SEARCH("Conforme",C69)))</xm:f>
            <xm:f>"Conforme"</xm:f>
            <x14:dxf>
              <font>
                <b/>
                <i val="0"/>
                <color auto="1"/>
              </font>
              <fill>
                <patternFill>
                  <bgColor rgb="FF92D050"/>
                </patternFill>
              </fill>
            </x14:dxf>
          </x14:cfRule>
          <x14:cfRule type="containsText" priority="27" operator="containsText" id="{A2BC0C91-7D80-4F89-95AA-8AB879A831ED}">
            <xm:f>NOT(ISERROR(SEARCH("Ecart non critique",C69)))</xm:f>
            <xm:f>"Ecart non critique"</xm:f>
            <x14:dxf>
              <font>
                <b/>
                <i val="0"/>
                <color auto="1"/>
              </font>
              <fill>
                <patternFill>
                  <bgColor rgb="FFFFC000"/>
                </patternFill>
              </fill>
            </x14:dxf>
          </x14:cfRule>
          <x14:cfRule type="containsText" priority="28" operator="containsText" id="{4028EADE-C36B-449F-BF7D-0DFD81EAB286}">
            <xm:f>NOT(ISERROR(SEARCH("Ecart critique",C69)))</xm:f>
            <xm:f>"Ecart critique"</xm:f>
            <x14:dxf>
              <font>
                <b/>
                <i val="0"/>
                <color theme="1"/>
              </font>
              <fill>
                <patternFill>
                  <bgColor rgb="FFFF0000"/>
                </patternFill>
              </fill>
            </x14:dxf>
          </x14:cfRule>
          <xm:sqref>C69</xm:sqref>
        </x14:conditionalFormatting>
        <x14:conditionalFormatting xmlns:xm="http://schemas.microsoft.com/office/excel/2006/main">
          <x14:cfRule type="containsText" priority="22" operator="containsText" id="{B65864BD-5B41-4944-9EB0-8FDA9D619D6C}">
            <xm:f>NOT(ISERROR(SEARCH("Conforme",C70)))</xm:f>
            <xm:f>"Conforme"</xm:f>
            <x14:dxf>
              <font>
                <b/>
                <i val="0"/>
                <color auto="1"/>
              </font>
              <fill>
                <patternFill>
                  <bgColor rgb="FF92D050"/>
                </patternFill>
              </fill>
            </x14:dxf>
          </x14:cfRule>
          <x14:cfRule type="containsText" priority="23" operator="containsText" id="{015A8ECD-7CEF-4749-ADA8-96221E79B4F1}">
            <xm:f>NOT(ISERROR(SEARCH("Ecart non critique",C70)))</xm:f>
            <xm:f>"Ecart non critique"</xm:f>
            <x14:dxf>
              <font>
                <b/>
                <i val="0"/>
                <color auto="1"/>
              </font>
              <fill>
                <patternFill>
                  <bgColor rgb="FFFFC000"/>
                </patternFill>
              </fill>
            </x14:dxf>
          </x14:cfRule>
          <x14:cfRule type="containsText" priority="24" operator="containsText" id="{F9EEC7B5-2D64-4E69-B90D-7B39359B9C62}">
            <xm:f>NOT(ISERROR(SEARCH("Ecart critique",C70)))</xm:f>
            <xm:f>"Ecart critique"</xm:f>
            <x14:dxf>
              <font>
                <b/>
                <i val="0"/>
                <color theme="1"/>
              </font>
              <fill>
                <patternFill>
                  <bgColor rgb="FFFF0000"/>
                </patternFill>
              </fill>
            </x14:dxf>
          </x14:cfRule>
          <xm:sqref>C70:C74 C76:C79</xm:sqref>
        </x14:conditionalFormatting>
        <x14:conditionalFormatting xmlns:xm="http://schemas.microsoft.com/office/excel/2006/main">
          <x14:cfRule type="containsText" priority="18" operator="containsText" id="{614628E9-08B7-4386-9F58-A1A1F9112DE7}">
            <xm:f>NOT(ISERROR(SEARCH("Conforme",C80)))</xm:f>
            <xm:f>"Conforme"</xm:f>
            <x14:dxf>
              <font>
                <b/>
                <i val="0"/>
                <color auto="1"/>
              </font>
              <fill>
                <patternFill>
                  <bgColor rgb="FF92D050"/>
                </patternFill>
              </fill>
            </x14:dxf>
          </x14:cfRule>
          <x14:cfRule type="containsText" priority="19" operator="containsText" id="{BFCE4946-F889-4B9D-AED0-0DD600797365}">
            <xm:f>NOT(ISERROR(SEARCH("Ecart non critique",C80)))</xm:f>
            <xm:f>"Ecart non critique"</xm:f>
            <x14:dxf>
              <font>
                <b/>
                <i val="0"/>
                <color auto="1"/>
              </font>
              <fill>
                <patternFill>
                  <bgColor rgb="FFFFC000"/>
                </patternFill>
              </fill>
            </x14:dxf>
          </x14:cfRule>
          <x14:cfRule type="containsText" priority="20" operator="containsText" id="{D4D89DAA-C51C-4752-A505-50C33DE384AC}">
            <xm:f>NOT(ISERROR(SEARCH("Ecart critique",C80)))</xm:f>
            <xm:f>"Ecart critique"</xm:f>
            <x14:dxf>
              <font>
                <b/>
                <i val="0"/>
                <color theme="1"/>
              </font>
              <fill>
                <patternFill>
                  <bgColor rgb="FFFF0000"/>
                </patternFill>
              </fill>
            </x14:dxf>
          </x14:cfRule>
          <xm:sqref>C80</xm:sqref>
        </x14:conditionalFormatting>
        <x14:conditionalFormatting xmlns:xm="http://schemas.microsoft.com/office/excel/2006/main">
          <x14:cfRule type="containsText" priority="14" operator="containsText" id="{3A7CF14B-C653-4823-98DD-CAFA42D8A5AB}">
            <xm:f>NOT(ISERROR(SEARCH("Conforme",C81)))</xm:f>
            <xm:f>"Conforme"</xm:f>
            <x14:dxf>
              <font>
                <b/>
                <i val="0"/>
                <color auto="1"/>
              </font>
              <fill>
                <patternFill>
                  <bgColor rgb="FF92D050"/>
                </patternFill>
              </fill>
            </x14:dxf>
          </x14:cfRule>
          <x14:cfRule type="containsText" priority="15" operator="containsText" id="{B6F8099F-9D6E-4DAB-A924-3E013FB0C603}">
            <xm:f>NOT(ISERROR(SEARCH("Ecart non critique",C81)))</xm:f>
            <xm:f>"Ecart non critique"</xm:f>
            <x14:dxf>
              <font>
                <b/>
                <i val="0"/>
                <color auto="1"/>
              </font>
              <fill>
                <patternFill>
                  <bgColor rgb="FFFFC000"/>
                </patternFill>
              </fill>
            </x14:dxf>
          </x14:cfRule>
          <x14:cfRule type="containsText" priority="16" operator="containsText" id="{17F80833-B862-4B6C-89BC-5A76220DFB29}">
            <xm:f>NOT(ISERROR(SEARCH("Ecart critique",C81)))</xm:f>
            <xm:f>"Ecart critique"</xm:f>
            <x14:dxf>
              <font>
                <b/>
                <i val="0"/>
                <color theme="1"/>
              </font>
              <fill>
                <patternFill>
                  <bgColor rgb="FFFF0000"/>
                </patternFill>
              </fill>
            </x14:dxf>
          </x14:cfRule>
          <xm:sqref>C81</xm:sqref>
        </x14:conditionalFormatting>
        <x14:conditionalFormatting xmlns:xm="http://schemas.microsoft.com/office/excel/2006/main">
          <x14:cfRule type="containsText" priority="10" operator="containsText" id="{2E8B1106-0784-4EAE-B5FB-73F569BA0486}">
            <xm:f>NOT(ISERROR(SEARCH("Conforme",C82)))</xm:f>
            <xm:f>"Conforme"</xm:f>
            <x14:dxf>
              <font>
                <b/>
                <i val="0"/>
                <color auto="1"/>
              </font>
              <fill>
                <patternFill>
                  <bgColor rgb="FF92D050"/>
                </patternFill>
              </fill>
            </x14:dxf>
          </x14:cfRule>
          <x14:cfRule type="containsText" priority="11" operator="containsText" id="{443F2FDD-8D43-46DD-B878-34758354BBEF}">
            <xm:f>NOT(ISERROR(SEARCH("Ecart non critique",C82)))</xm:f>
            <xm:f>"Ecart non critique"</xm:f>
            <x14:dxf>
              <font>
                <b/>
                <i val="0"/>
                <color auto="1"/>
              </font>
              <fill>
                <patternFill>
                  <bgColor rgb="FFFFC000"/>
                </patternFill>
              </fill>
            </x14:dxf>
          </x14:cfRule>
          <x14:cfRule type="containsText" priority="12" operator="containsText" id="{88EFEF48-3CE4-4CD5-B33D-251198E9CB39}">
            <xm:f>NOT(ISERROR(SEARCH("Ecart critique",C82)))</xm:f>
            <xm:f>"Ecart critique"</xm:f>
            <x14:dxf>
              <font>
                <b/>
                <i val="0"/>
                <color theme="1"/>
              </font>
              <fill>
                <patternFill>
                  <bgColor rgb="FFFF0000"/>
                </patternFill>
              </fill>
            </x14:dxf>
          </x14:cfRule>
          <xm:sqref>C82</xm:sqref>
        </x14:conditionalFormatting>
        <x14:conditionalFormatting xmlns:xm="http://schemas.microsoft.com/office/excel/2006/main">
          <x14:cfRule type="containsText" priority="6" operator="containsText" id="{4F85092D-DF71-4513-AF9E-D3CED5DB566C}">
            <xm:f>NOT(ISERROR(SEARCH("Conforme",C83)))</xm:f>
            <xm:f>"Conforme"</xm:f>
            <x14:dxf>
              <font>
                <b/>
                <i val="0"/>
                <color auto="1"/>
              </font>
              <fill>
                <patternFill>
                  <bgColor rgb="FF92D050"/>
                </patternFill>
              </fill>
            </x14:dxf>
          </x14:cfRule>
          <x14:cfRule type="containsText" priority="7" operator="containsText" id="{6A43066E-595A-4117-B11B-185B482E5F91}">
            <xm:f>NOT(ISERROR(SEARCH("Ecart non critique",C83)))</xm:f>
            <xm:f>"Ecart non critique"</xm:f>
            <x14:dxf>
              <font>
                <b/>
                <i val="0"/>
                <color auto="1"/>
              </font>
              <fill>
                <patternFill>
                  <bgColor rgb="FFFFC000"/>
                </patternFill>
              </fill>
            </x14:dxf>
          </x14:cfRule>
          <x14:cfRule type="containsText" priority="8" operator="containsText" id="{25C203C0-4DD5-4EE2-850F-F366450EFD6D}">
            <xm:f>NOT(ISERROR(SEARCH("Ecart critique",C83)))</xm:f>
            <xm:f>"Ecart critique"</xm:f>
            <x14:dxf>
              <font>
                <b/>
                <i val="0"/>
                <color theme="1"/>
              </font>
              <fill>
                <patternFill>
                  <bgColor rgb="FFFF0000"/>
                </patternFill>
              </fill>
            </x14:dxf>
          </x14:cfRule>
          <xm:sqref>C83</xm:sqref>
        </x14:conditionalFormatting>
        <x14:conditionalFormatting xmlns:xm="http://schemas.microsoft.com/office/excel/2006/main">
          <x14:cfRule type="containsText" priority="2" operator="containsText" id="{A04C99AE-E16B-4D21-AADA-42955D50ACB2}">
            <xm:f>NOT(ISERROR(SEARCH("Conforme",C84)))</xm:f>
            <xm:f>"Conforme"</xm:f>
            <x14:dxf>
              <font>
                <b/>
                <i val="0"/>
                <color auto="1"/>
              </font>
              <fill>
                <patternFill>
                  <bgColor rgb="FF92D050"/>
                </patternFill>
              </fill>
            </x14:dxf>
          </x14:cfRule>
          <x14:cfRule type="containsText" priority="3" operator="containsText" id="{C1957354-CC8C-45E9-902F-995CEDD477CC}">
            <xm:f>NOT(ISERROR(SEARCH("Ecart non critique",C84)))</xm:f>
            <xm:f>"Ecart non critique"</xm:f>
            <x14:dxf>
              <font>
                <b/>
                <i val="0"/>
                <color auto="1"/>
              </font>
              <fill>
                <patternFill>
                  <bgColor rgb="FFFFC000"/>
                </patternFill>
              </fill>
            </x14:dxf>
          </x14:cfRule>
          <x14:cfRule type="containsText" priority="4" operator="containsText" id="{34B547B2-653D-4399-A7CC-6E3295183A63}">
            <xm:f>NOT(ISERROR(SEARCH("Ecart critique",C84)))</xm:f>
            <xm:f>"Ecart critique"</xm:f>
            <x14:dxf>
              <font>
                <b/>
                <i val="0"/>
                <color theme="1"/>
              </font>
              <fill>
                <patternFill>
                  <bgColor rgb="FFFF0000"/>
                </patternFill>
              </fill>
            </x14:dxf>
          </x14:cfRule>
          <xm:sqref>C84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5F118-AA8B-4EA1-AEA7-24ADFD20BA58}">
  <sheetPr>
    <tabColor theme="8" tint="0.59999389629810485"/>
    <pageSetUpPr fitToPage="1"/>
  </sheetPr>
  <dimension ref="B1:AM269"/>
  <sheetViews>
    <sheetView showGridLines="0" showRowColHeaders="0" showRuler="0" topLeftCell="A61" zoomScale="40" zoomScaleNormal="40" zoomScaleSheetLayoutView="25" workbookViewId="0">
      <selection activeCell="G17" sqref="G17:J23"/>
    </sheetView>
  </sheetViews>
  <sheetFormatPr baseColWidth="10" defaultRowHeight="15" x14ac:dyDescent="0.25"/>
  <cols>
    <col min="1" max="1" width="11.42578125" style="3"/>
    <col min="2" max="2" width="102.42578125" style="1" customWidth="1"/>
    <col min="3" max="3" width="29.42578125" style="1" customWidth="1"/>
    <col min="4" max="4" width="30.7109375" style="1" customWidth="1"/>
    <col min="5" max="5" width="80.7109375" style="2" customWidth="1"/>
    <col min="6" max="6" width="60.28515625" style="2" customWidth="1"/>
    <col min="7" max="7" width="66.7109375" style="1" customWidth="1"/>
    <col min="8" max="8" width="23.5703125" style="1" customWidth="1"/>
    <col min="9" max="9" width="74.5703125" style="1" customWidth="1"/>
    <col min="10" max="10" width="90.28515625" style="3" customWidth="1"/>
    <col min="11" max="11" width="50.28515625" style="3" customWidth="1"/>
    <col min="12" max="20" width="14.5703125" style="3" hidden="1" customWidth="1"/>
    <col min="21" max="23" width="11.5703125" style="3" hidden="1" customWidth="1"/>
    <col min="24" max="26" width="11.42578125" style="3" hidden="1" customWidth="1"/>
    <col min="27" max="27" width="15.5703125" style="3" hidden="1" customWidth="1"/>
    <col min="28" max="39" width="11.42578125" style="3" hidden="1" customWidth="1"/>
    <col min="40" max="270" width="11.42578125" style="3"/>
    <col min="271" max="271" width="102.42578125" style="3" customWidth="1"/>
    <col min="272" max="272" width="21.85546875" style="3" customWidth="1"/>
    <col min="273" max="273" width="47.140625" style="3" customWidth="1"/>
    <col min="274" max="274" width="62.5703125" style="3" customWidth="1"/>
    <col min="275" max="275" width="24.85546875" style="3" customWidth="1"/>
    <col min="276" max="276" width="32.28515625" style="3" customWidth="1"/>
    <col min="277" max="526" width="11.42578125" style="3"/>
    <col min="527" max="527" width="102.42578125" style="3" customWidth="1"/>
    <col min="528" max="528" width="21.85546875" style="3" customWidth="1"/>
    <col min="529" max="529" width="47.140625" style="3" customWidth="1"/>
    <col min="530" max="530" width="62.5703125" style="3" customWidth="1"/>
    <col min="531" max="531" width="24.85546875" style="3" customWidth="1"/>
    <col min="532" max="532" width="32.28515625" style="3" customWidth="1"/>
    <col min="533" max="782" width="11.42578125" style="3"/>
    <col min="783" max="783" width="102.42578125" style="3" customWidth="1"/>
    <col min="784" max="784" width="21.85546875" style="3" customWidth="1"/>
    <col min="785" max="785" width="47.140625" style="3" customWidth="1"/>
    <col min="786" max="786" width="62.5703125" style="3" customWidth="1"/>
    <col min="787" max="787" width="24.85546875" style="3" customWidth="1"/>
    <col min="788" max="788" width="32.28515625" style="3" customWidth="1"/>
    <col min="789" max="1038" width="11.42578125" style="3"/>
    <col min="1039" max="1039" width="102.42578125" style="3" customWidth="1"/>
    <col min="1040" max="1040" width="21.85546875" style="3" customWidth="1"/>
    <col min="1041" max="1041" width="47.140625" style="3" customWidth="1"/>
    <col min="1042" max="1042" width="62.5703125" style="3" customWidth="1"/>
    <col min="1043" max="1043" width="24.85546875" style="3" customWidth="1"/>
    <col min="1044" max="1044" width="32.28515625" style="3" customWidth="1"/>
    <col min="1045" max="1294" width="11.42578125" style="3"/>
    <col min="1295" max="1295" width="102.42578125" style="3" customWidth="1"/>
    <col min="1296" max="1296" width="21.85546875" style="3" customWidth="1"/>
    <col min="1297" max="1297" width="47.140625" style="3" customWidth="1"/>
    <col min="1298" max="1298" width="62.5703125" style="3" customWidth="1"/>
    <col min="1299" max="1299" width="24.85546875" style="3" customWidth="1"/>
    <col min="1300" max="1300" width="32.28515625" style="3" customWidth="1"/>
    <col min="1301" max="1550" width="11.42578125" style="3"/>
    <col min="1551" max="1551" width="102.42578125" style="3" customWidth="1"/>
    <col min="1552" max="1552" width="21.85546875" style="3" customWidth="1"/>
    <col min="1553" max="1553" width="47.140625" style="3" customWidth="1"/>
    <col min="1554" max="1554" width="62.5703125" style="3" customWidth="1"/>
    <col min="1555" max="1555" width="24.85546875" style="3" customWidth="1"/>
    <col min="1556" max="1556" width="32.28515625" style="3" customWidth="1"/>
    <col min="1557" max="1806" width="11.42578125" style="3"/>
    <col min="1807" max="1807" width="102.42578125" style="3" customWidth="1"/>
    <col min="1808" max="1808" width="21.85546875" style="3" customWidth="1"/>
    <col min="1809" max="1809" width="47.140625" style="3" customWidth="1"/>
    <col min="1810" max="1810" width="62.5703125" style="3" customWidth="1"/>
    <col min="1811" max="1811" width="24.85546875" style="3" customWidth="1"/>
    <col min="1812" max="1812" width="32.28515625" style="3" customWidth="1"/>
    <col min="1813" max="2062" width="11.42578125" style="3"/>
    <col min="2063" max="2063" width="102.42578125" style="3" customWidth="1"/>
    <col min="2064" max="2064" width="21.85546875" style="3" customWidth="1"/>
    <col min="2065" max="2065" width="47.140625" style="3" customWidth="1"/>
    <col min="2066" max="2066" width="62.5703125" style="3" customWidth="1"/>
    <col min="2067" max="2067" width="24.85546875" style="3" customWidth="1"/>
    <col min="2068" max="2068" width="32.28515625" style="3" customWidth="1"/>
    <col min="2069" max="2318" width="11.42578125" style="3"/>
    <col min="2319" max="2319" width="102.42578125" style="3" customWidth="1"/>
    <col min="2320" max="2320" width="21.85546875" style="3" customWidth="1"/>
    <col min="2321" max="2321" width="47.140625" style="3" customWidth="1"/>
    <col min="2322" max="2322" width="62.5703125" style="3" customWidth="1"/>
    <col min="2323" max="2323" width="24.85546875" style="3" customWidth="1"/>
    <col min="2324" max="2324" width="32.28515625" style="3" customWidth="1"/>
    <col min="2325" max="2574" width="11.42578125" style="3"/>
    <col min="2575" max="2575" width="102.42578125" style="3" customWidth="1"/>
    <col min="2576" max="2576" width="21.85546875" style="3" customWidth="1"/>
    <col min="2577" max="2577" width="47.140625" style="3" customWidth="1"/>
    <col min="2578" max="2578" width="62.5703125" style="3" customWidth="1"/>
    <col min="2579" max="2579" width="24.85546875" style="3" customWidth="1"/>
    <col min="2580" max="2580" width="32.28515625" style="3" customWidth="1"/>
    <col min="2581" max="2830" width="11.42578125" style="3"/>
    <col min="2831" max="2831" width="102.42578125" style="3" customWidth="1"/>
    <col min="2832" max="2832" width="21.85546875" style="3" customWidth="1"/>
    <col min="2833" max="2833" width="47.140625" style="3" customWidth="1"/>
    <col min="2834" max="2834" width="62.5703125" style="3" customWidth="1"/>
    <col min="2835" max="2835" width="24.85546875" style="3" customWidth="1"/>
    <col min="2836" max="2836" width="32.28515625" style="3" customWidth="1"/>
    <col min="2837" max="3086" width="11.42578125" style="3"/>
    <col min="3087" max="3087" width="102.42578125" style="3" customWidth="1"/>
    <col min="3088" max="3088" width="21.85546875" style="3" customWidth="1"/>
    <col min="3089" max="3089" width="47.140625" style="3" customWidth="1"/>
    <col min="3090" max="3090" width="62.5703125" style="3" customWidth="1"/>
    <col min="3091" max="3091" width="24.85546875" style="3" customWidth="1"/>
    <col min="3092" max="3092" width="32.28515625" style="3" customWidth="1"/>
    <col min="3093" max="3342" width="11.42578125" style="3"/>
    <col min="3343" max="3343" width="102.42578125" style="3" customWidth="1"/>
    <col min="3344" max="3344" width="21.85546875" style="3" customWidth="1"/>
    <col min="3345" max="3345" width="47.140625" style="3" customWidth="1"/>
    <col min="3346" max="3346" width="62.5703125" style="3" customWidth="1"/>
    <col min="3347" max="3347" width="24.85546875" style="3" customWidth="1"/>
    <col min="3348" max="3348" width="32.28515625" style="3" customWidth="1"/>
    <col min="3349" max="3598" width="11.42578125" style="3"/>
    <col min="3599" max="3599" width="102.42578125" style="3" customWidth="1"/>
    <col min="3600" max="3600" width="21.85546875" style="3" customWidth="1"/>
    <col min="3601" max="3601" width="47.140625" style="3" customWidth="1"/>
    <col min="3602" max="3602" width="62.5703125" style="3" customWidth="1"/>
    <col min="3603" max="3603" width="24.85546875" style="3" customWidth="1"/>
    <col min="3604" max="3604" width="32.28515625" style="3" customWidth="1"/>
    <col min="3605" max="3854" width="11.42578125" style="3"/>
    <col min="3855" max="3855" width="102.42578125" style="3" customWidth="1"/>
    <col min="3856" max="3856" width="21.85546875" style="3" customWidth="1"/>
    <col min="3857" max="3857" width="47.140625" style="3" customWidth="1"/>
    <col min="3858" max="3858" width="62.5703125" style="3" customWidth="1"/>
    <col min="3859" max="3859" width="24.85546875" style="3" customWidth="1"/>
    <col min="3860" max="3860" width="32.28515625" style="3" customWidth="1"/>
    <col min="3861" max="4110" width="11.42578125" style="3"/>
    <col min="4111" max="4111" width="102.42578125" style="3" customWidth="1"/>
    <col min="4112" max="4112" width="21.85546875" style="3" customWidth="1"/>
    <col min="4113" max="4113" width="47.140625" style="3" customWidth="1"/>
    <col min="4114" max="4114" width="62.5703125" style="3" customWidth="1"/>
    <col min="4115" max="4115" width="24.85546875" style="3" customWidth="1"/>
    <col min="4116" max="4116" width="32.28515625" style="3" customWidth="1"/>
    <col min="4117" max="4366" width="11.42578125" style="3"/>
    <col min="4367" max="4367" width="102.42578125" style="3" customWidth="1"/>
    <col min="4368" max="4368" width="21.85546875" style="3" customWidth="1"/>
    <col min="4369" max="4369" width="47.140625" style="3" customWidth="1"/>
    <col min="4370" max="4370" width="62.5703125" style="3" customWidth="1"/>
    <col min="4371" max="4371" width="24.85546875" style="3" customWidth="1"/>
    <col min="4372" max="4372" width="32.28515625" style="3" customWidth="1"/>
    <col min="4373" max="4622" width="11.42578125" style="3"/>
    <col min="4623" max="4623" width="102.42578125" style="3" customWidth="1"/>
    <col min="4624" max="4624" width="21.85546875" style="3" customWidth="1"/>
    <col min="4625" max="4625" width="47.140625" style="3" customWidth="1"/>
    <col min="4626" max="4626" width="62.5703125" style="3" customWidth="1"/>
    <col min="4627" max="4627" width="24.85546875" style="3" customWidth="1"/>
    <col min="4628" max="4628" width="32.28515625" style="3" customWidth="1"/>
    <col min="4629" max="4878" width="11.42578125" style="3"/>
    <col min="4879" max="4879" width="102.42578125" style="3" customWidth="1"/>
    <col min="4880" max="4880" width="21.85546875" style="3" customWidth="1"/>
    <col min="4881" max="4881" width="47.140625" style="3" customWidth="1"/>
    <col min="4882" max="4882" width="62.5703125" style="3" customWidth="1"/>
    <col min="4883" max="4883" width="24.85546875" style="3" customWidth="1"/>
    <col min="4884" max="4884" width="32.28515625" style="3" customWidth="1"/>
    <col min="4885" max="5134" width="11.42578125" style="3"/>
    <col min="5135" max="5135" width="102.42578125" style="3" customWidth="1"/>
    <col min="5136" max="5136" width="21.85546875" style="3" customWidth="1"/>
    <col min="5137" max="5137" width="47.140625" style="3" customWidth="1"/>
    <col min="5138" max="5138" width="62.5703125" style="3" customWidth="1"/>
    <col min="5139" max="5139" width="24.85546875" style="3" customWidth="1"/>
    <col min="5140" max="5140" width="32.28515625" style="3" customWidth="1"/>
    <col min="5141" max="5390" width="11.42578125" style="3"/>
    <col min="5391" max="5391" width="102.42578125" style="3" customWidth="1"/>
    <col min="5392" max="5392" width="21.85546875" style="3" customWidth="1"/>
    <col min="5393" max="5393" width="47.140625" style="3" customWidth="1"/>
    <col min="5394" max="5394" width="62.5703125" style="3" customWidth="1"/>
    <col min="5395" max="5395" width="24.85546875" style="3" customWidth="1"/>
    <col min="5396" max="5396" width="32.28515625" style="3" customWidth="1"/>
    <col min="5397" max="5646" width="11.42578125" style="3"/>
    <col min="5647" max="5647" width="102.42578125" style="3" customWidth="1"/>
    <col min="5648" max="5648" width="21.85546875" style="3" customWidth="1"/>
    <col min="5649" max="5649" width="47.140625" style="3" customWidth="1"/>
    <col min="5650" max="5650" width="62.5703125" style="3" customWidth="1"/>
    <col min="5651" max="5651" width="24.85546875" style="3" customWidth="1"/>
    <col min="5652" max="5652" width="32.28515625" style="3" customWidth="1"/>
    <col min="5653" max="5902" width="11.42578125" style="3"/>
    <col min="5903" max="5903" width="102.42578125" style="3" customWidth="1"/>
    <col min="5904" max="5904" width="21.85546875" style="3" customWidth="1"/>
    <col min="5905" max="5905" width="47.140625" style="3" customWidth="1"/>
    <col min="5906" max="5906" width="62.5703125" style="3" customWidth="1"/>
    <col min="5907" max="5907" width="24.85546875" style="3" customWidth="1"/>
    <col min="5908" max="5908" width="32.28515625" style="3" customWidth="1"/>
    <col min="5909" max="6158" width="11.42578125" style="3"/>
    <col min="6159" max="6159" width="102.42578125" style="3" customWidth="1"/>
    <col min="6160" max="6160" width="21.85546875" style="3" customWidth="1"/>
    <col min="6161" max="6161" width="47.140625" style="3" customWidth="1"/>
    <col min="6162" max="6162" width="62.5703125" style="3" customWidth="1"/>
    <col min="6163" max="6163" width="24.85546875" style="3" customWidth="1"/>
    <col min="6164" max="6164" width="32.28515625" style="3" customWidth="1"/>
    <col min="6165" max="6414" width="11.42578125" style="3"/>
    <col min="6415" max="6415" width="102.42578125" style="3" customWidth="1"/>
    <col min="6416" max="6416" width="21.85546875" style="3" customWidth="1"/>
    <col min="6417" max="6417" width="47.140625" style="3" customWidth="1"/>
    <col min="6418" max="6418" width="62.5703125" style="3" customWidth="1"/>
    <col min="6419" max="6419" width="24.85546875" style="3" customWidth="1"/>
    <col min="6420" max="6420" width="32.28515625" style="3" customWidth="1"/>
    <col min="6421" max="6670" width="11.42578125" style="3"/>
    <col min="6671" max="6671" width="102.42578125" style="3" customWidth="1"/>
    <col min="6672" max="6672" width="21.85546875" style="3" customWidth="1"/>
    <col min="6673" max="6673" width="47.140625" style="3" customWidth="1"/>
    <col min="6674" max="6674" width="62.5703125" style="3" customWidth="1"/>
    <col min="6675" max="6675" width="24.85546875" style="3" customWidth="1"/>
    <col min="6676" max="6676" width="32.28515625" style="3" customWidth="1"/>
    <col min="6677" max="6926" width="11.42578125" style="3"/>
    <col min="6927" max="6927" width="102.42578125" style="3" customWidth="1"/>
    <col min="6928" max="6928" width="21.85546875" style="3" customWidth="1"/>
    <col min="6929" max="6929" width="47.140625" style="3" customWidth="1"/>
    <col min="6930" max="6930" width="62.5703125" style="3" customWidth="1"/>
    <col min="6931" max="6931" width="24.85546875" style="3" customWidth="1"/>
    <col min="6932" max="6932" width="32.28515625" style="3" customWidth="1"/>
    <col min="6933" max="7182" width="11.42578125" style="3"/>
    <col min="7183" max="7183" width="102.42578125" style="3" customWidth="1"/>
    <col min="7184" max="7184" width="21.85546875" style="3" customWidth="1"/>
    <col min="7185" max="7185" width="47.140625" style="3" customWidth="1"/>
    <col min="7186" max="7186" width="62.5703125" style="3" customWidth="1"/>
    <col min="7187" max="7187" width="24.85546875" style="3" customWidth="1"/>
    <col min="7188" max="7188" width="32.28515625" style="3" customWidth="1"/>
    <col min="7189" max="7438" width="11.42578125" style="3"/>
    <col min="7439" max="7439" width="102.42578125" style="3" customWidth="1"/>
    <col min="7440" max="7440" width="21.85546875" style="3" customWidth="1"/>
    <col min="7441" max="7441" width="47.140625" style="3" customWidth="1"/>
    <col min="7442" max="7442" width="62.5703125" style="3" customWidth="1"/>
    <col min="7443" max="7443" width="24.85546875" style="3" customWidth="1"/>
    <col min="7444" max="7444" width="32.28515625" style="3" customWidth="1"/>
    <col min="7445" max="7694" width="11.42578125" style="3"/>
    <col min="7695" max="7695" width="102.42578125" style="3" customWidth="1"/>
    <col min="7696" max="7696" width="21.85546875" style="3" customWidth="1"/>
    <col min="7697" max="7697" width="47.140625" style="3" customWidth="1"/>
    <col min="7698" max="7698" width="62.5703125" style="3" customWidth="1"/>
    <col min="7699" max="7699" width="24.85546875" style="3" customWidth="1"/>
    <col min="7700" max="7700" width="32.28515625" style="3" customWidth="1"/>
    <col min="7701" max="7950" width="11.42578125" style="3"/>
    <col min="7951" max="7951" width="102.42578125" style="3" customWidth="1"/>
    <col min="7952" max="7952" width="21.85546875" style="3" customWidth="1"/>
    <col min="7953" max="7953" width="47.140625" style="3" customWidth="1"/>
    <col min="7954" max="7954" width="62.5703125" style="3" customWidth="1"/>
    <col min="7955" max="7955" width="24.85546875" style="3" customWidth="1"/>
    <col min="7956" max="7956" width="32.28515625" style="3" customWidth="1"/>
    <col min="7957" max="8206" width="11.42578125" style="3"/>
    <col min="8207" max="8207" width="102.42578125" style="3" customWidth="1"/>
    <col min="8208" max="8208" width="21.85546875" style="3" customWidth="1"/>
    <col min="8209" max="8209" width="47.140625" style="3" customWidth="1"/>
    <col min="8210" max="8210" width="62.5703125" style="3" customWidth="1"/>
    <col min="8211" max="8211" width="24.85546875" style="3" customWidth="1"/>
    <col min="8212" max="8212" width="32.28515625" style="3" customWidth="1"/>
    <col min="8213" max="8462" width="11.42578125" style="3"/>
    <col min="8463" max="8463" width="102.42578125" style="3" customWidth="1"/>
    <col min="8464" max="8464" width="21.85546875" style="3" customWidth="1"/>
    <col min="8465" max="8465" width="47.140625" style="3" customWidth="1"/>
    <col min="8466" max="8466" width="62.5703125" style="3" customWidth="1"/>
    <col min="8467" max="8467" width="24.85546875" style="3" customWidth="1"/>
    <col min="8468" max="8468" width="32.28515625" style="3" customWidth="1"/>
    <col min="8469" max="8718" width="11.42578125" style="3"/>
    <col min="8719" max="8719" width="102.42578125" style="3" customWidth="1"/>
    <col min="8720" max="8720" width="21.85546875" style="3" customWidth="1"/>
    <col min="8721" max="8721" width="47.140625" style="3" customWidth="1"/>
    <col min="8722" max="8722" width="62.5703125" style="3" customWidth="1"/>
    <col min="8723" max="8723" width="24.85546875" style="3" customWidth="1"/>
    <col min="8724" max="8724" width="32.28515625" style="3" customWidth="1"/>
    <col min="8725" max="8974" width="11.42578125" style="3"/>
    <col min="8975" max="8975" width="102.42578125" style="3" customWidth="1"/>
    <col min="8976" max="8976" width="21.85546875" style="3" customWidth="1"/>
    <col min="8977" max="8977" width="47.140625" style="3" customWidth="1"/>
    <col min="8978" max="8978" width="62.5703125" style="3" customWidth="1"/>
    <col min="8979" max="8979" width="24.85546875" style="3" customWidth="1"/>
    <col min="8980" max="8980" width="32.28515625" style="3" customWidth="1"/>
    <col min="8981" max="9230" width="11.42578125" style="3"/>
    <col min="9231" max="9231" width="102.42578125" style="3" customWidth="1"/>
    <col min="9232" max="9232" width="21.85546875" style="3" customWidth="1"/>
    <col min="9233" max="9233" width="47.140625" style="3" customWidth="1"/>
    <col min="9234" max="9234" width="62.5703125" style="3" customWidth="1"/>
    <col min="9235" max="9235" width="24.85546875" style="3" customWidth="1"/>
    <col min="9236" max="9236" width="32.28515625" style="3" customWidth="1"/>
    <col min="9237" max="9486" width="11.42578125" style="3"/>
    <col min="9487" max="9487" width="102.42578125" style="3" customWidth="1"/>
    <col min="9488" max="9488" width="21.85546875" style="3" customWidth="1"/>
    <col min="9489" max="9489" width="47.140625" style="3" customWidth="1"/>
    <col min="9490" max="9490" width="62.5703125" style="3" customWidth="1"/>
    <col min="9491" max="9491" width="24.85546875" style="3" customWidth="1"/>
    <col min="9492" max="9492" width="32.28515625" style="3" customWidth="1"/>
    <col min="9493" max="9742" width="11.42578125" style="3"/>
    <col min="9743" max="9743" width="102.42578125" style="3" customWidth="1"/>
    <col min="9744" max="9744" width="21.85546875" style="3" customWidth="1"/>
    <col min="9745" max="9745" width="47.140625" style="3" customWidth="1"/>
    <col min="9746" max="9746" width="62.5703125" style="3" customWidth="1"/>
    <col min="9747" max="9747" width="24.85546875" style="3" customWidth="1"/>
    <col min="9748" max="9748" width="32.28515625" style="3" customWidth="1"/>
    <col min="9749" max="9998" width="11.42578125" style="3"/>
    <col min="9999" max="9999" width="102.42578125" style="3" customWidth="1"/>
    <col min="10000" max="10000" width="21.85546875" style="3" customWidth="1"/>
    <col min="10001" max="10001" width="47.140625" style="3" customWidth="1"/>
    <col min="10002" max="10002" width="62.5703125" style="3" customWidth="1"/>
    <col min="10003" max="10003" width="24.85546875" style="3" customWidth="1"/>
    <col min="10004" max="10004" width="32.28515625" style="3" customWidth="1"/>
    <col min="10005" max="10254" width="11.42578125" style="3"/>
    <col min="10255" max="10255" width="102.42578125" style="3" customWidth="1"/>
    <col min="10256" max="10256" width="21.85546875" style="3" customWidth="1"/>
    <col min="10257" max="10257" width="47.140625" style="3" customWidth="1"/>
    <col min="10258" max="10258" width="62.5703125" style="3" customWidth="1"/>
    <col min="10259" max="10259" width="24.85546875" style="3" customWidth="1"/>
    <col min="10260" max="10260" width="32.28515625" style="3" customWidth="1"/>
    <col min="10261" max="10510" width="11.42578125" style="3"/>
    <col min="10511" max="10511" width="102.42578125" style="3" customWidth="1"/>
    <col min="10512" max="10512" width="21.85546875" style="3" customWidth="1"/>
    <col min="10513" max="10513" width="47.140625" style="3" customWidth="1"/>
    <col min="10514" max="10514" width="62.5703125" style="3" customWidth="1"/>
    <col min="10515" max="10515" width="24.85546875" style="3" customWidth="1"/>
    <col min="10516" max="10516" width="32.28515625" style="3" customWidth="1"/>
    <col min="10517" max="10766" width="11.42578125" style="3"/>
    <col min="10767" max="10767" width="102.42578125" style="3" customWidth="1"/>
    <col min="10768" max="10768" width="21.85546875" style="3" customWidth="1"/>
    <col min="10769" max="10769" width="47.140625" style="3" customWidth="1"/>
    <col min="10770" max="10770" width="62.5703125" style="3" customWidth="1"/>
    <col min="10771" max="10771" width="24.85546875" style="3" customWidth="1"/>
    <col min="10772" max="10772" width="32.28515625" style="3" customWidth="1"/>
    <col min="10773" max="11022" width="11.42578125" style="3"/>
    <col min="11023" max="11023" width="102.42578125" style="3" customWidth="1"/>
    <col min="11024" max="11024" width="21.85546875" style="3" customWidth="1"/>
    <col min="11025" max="11025" width="47.140625" style="3" customWidth="1"/>
    <col min="11026" max="11026" width="62.5703125" style="3" customWidth="1"/>
    <col min="11027" max="11027" width="24.85546875" style="3" customWidth="1"/>
    <col min="11028" max="11028" width="32.28515625" style="3" customWidth="1"/>
    <col min="11029" max="11278" width="11.42578125" style="3"/>
    <col min="11279" max="11279" width="102.42578125" style="3" customWidth="1"/>
    <col min="11280" max="11280" width="21.85546875" style="3" customWidth="1"/>
    <col min="11281" max="11281" width="47.140625" style="3" customWidth="1"/>
    <col min="11282" max="11282" width="62.5703125" style="3" customWidth="1"/>
    <col min="11283" max="11283" width="24.85546875" style="3" customWidth="1"/>
    <col min="11284" max="11284" width="32.28515625" style="3" customWidth="1"/>
    <col min="11285" max="11534" width="11.42578125" style="3"/>
    <col min="11535" max="11535" width="102.42578125" style="3" customWidth="1"/>
    <col min="11536" max="11536" width="21.85546875" style="3" customWidth="1"/>
    <col min="11537" max="11537" width="47.140625" style="3" customWidth="1"/>
    <col min="11538" max="11538" width="62.5703125" style="3" customWidth="1"/>
    <col min="11539" max="11539" width="24.85546875" style="3" customWidth="1"/>
    <col min="11540" max="11540" width="32.28515625" style="3" customWidth="1"/>
    <col min="11541" max="11790" width="11.42578125" style="3"/>
    <col min="11791" max="11791" width="102.42578125" style="3" customWidth="1"/>
    <col min="11792" max="11792" width="21.85546875" style="3" customWidth="1"/>
    <col min="11793" max="11793" width="47.140625" style="3" customWidth="1"/>
    <col min="11794" max="11794" width="62.5703125" style="3" customWidth="1"/>
    <col min="11795" max="11795" width="24.85546875" style="3" customWidth="1"/>
    <col min="11796" max="11796" width="32.28515625" style="3" customWidth="1"/>
    <col min="11797" max="12046" width="11.42578125" style="3"/>
    <col min="12047" max="12047" width="102.42578125" style="3" customWidth="1"/>
    <col min="12048" max="12048" width="21.85546875" style="3" customWidth="1"/>
    <col min="12049" max="12049" width="47.140625" style="3" customWidth="1"/>
    <col min="12050" max="12050" width="62.5703125" style="3" customWidth="1"/>
    <col min="12051" max="12051" width="24.85546875" style="3" customWidth="1"/>
    <col min="12052" max="12052" width="32.28515625" style="3" customWidth="1"/>
    <col min="12053" max="12302" width="11.42578125" style="3"/>
    <col min="12303" max="12303" width="102.42578125" style="3" customWidth="1"/>
    <col min="12304" max="12304" width="21.85546875" style="3" customWidth="1"/>
    <col min="12305" max="12305" width="47.140625" style="3" customWidth="1"/>
    <col min="12306" max="12306" width="62.5703125" style="3" customWidth="1"/>
    <col min="12307" max="12307" width="24.85546875" style="3" customWidth="1"/>
    <col min="12308" max="12308" width="32.28515625" style="3" customWidth="1"/>
    <col min="12309" max="12558" width="11.42578125" style="3"/>
    <col min="12559" max="12559" width="102.42578125" style="3" customWidth="1"/>
    <col min="12560" max="12560" width="21.85546875" style="3" customWidth="1"/>
    <col min="12561" max="12561" width="47.140625" style="3" customWidth="1"/>
    <col min="12562" max="12562" width="62.5703125" style="3" customWidth="1"/>
    <col min="12563" max="12563" width="24.85546875" style="3" customWidth="1"/>
    <col min="12564" max="12564" width="32.28515625" style="3" customWidth="1"/>
    <col min="12565" max="12814" width="11.42578125" style="3"/>
    <col min="12815" max="12815" width="102.42578125" style="3" customWidth="1"/>
    <col min="12816" max="12816" width="21.85546875" style="3" customWidth="1"/>
    <col min="12817" max="12817" width="47.140625" style="3" customWidth="1"/>
    <col min="12818" max="12818" width="62.5703125" style="3" customWidth="1"/>
    <col min="12819" max="12819" width="24.85546875" style="3" customWidth="1"/>
    <col min="12820" max="12820" width="32.28515625" style="3" customWidth="1"/>
    <col min="12821" max="13070" width="11.42578125" style="3"/>
    <col min="13071" max="13071" width="102.42578125" style="3" customWidth="1"/>
    <col min="13072" max="13072" width="21.85546875" style="3" customWidth="1"/>
    <col min="13073" max="13073" width="47.140625" style="3" customWidth="1"/>
    <col min="13074" max="13074" width="62.5703125" style="3" customWidth="1"/>
    <col min="13075" max="13075" width="24.85546875" style="3" customWidth="1"/>
    <col min="13076" max="13076" width="32.28515625" style="3" customWidth="1"/>
    <col min="13077" max="13326" width="11.42578125" style="3"/>
    <col min="13327" max="13327" width="102.42578125" style="3" customWidth="1"/>
    <col min="13328" max="13328" width="21.85546875" style="3" customWidth="1"/>
    <col min="13329" max="13329" width="47.140625" style="3" customWidth="1"/>
    <col min="13330" max="13330" width="62.5703125" style="3" customWidth="1"/>
    <col min="13331" max="13331" width="24.85546875" style="3" customWidth="1"/>
    <col min="13332" max="13332" width="32.28515625" style="3" customWidth="1"/>
    <col min="13333" max="13582" width="11.42578125" style="3"/>
    <col min="13583" max="13583" width="102.42578125" style="3" customWidth="1"/>
    <col min="13584" max="13584" width="21.85546875" style="3" customWidth="1"/>
    <col min="13585" max="13585" width="47.140625" style="3" customWidth="1"/>
    <col min="13586" max="13586" width="62.5703125" style="3" customWidth="1"/>
    <col min="13587" max="13587" width="24.85546875" style="3" customWidth="1"/>
    <col min="13588" max="13588" width="32.28515625" style="3" customWidth="1"/>
    <col min="13589" max="13838" width="11.42578125" style="3"/>
    <col min="13839" max="13839" width="102.42578125" style="3" customWidth="1"/>
    <col min="13840" max="13840" width="21.85546875" style="3" customWidth="1"/>
    <col min="13841" max="13841" width="47.140625" style="3" customWidth="1"/>
    <col min="13842" max="13842" width="62.5703125" style="3" customWidth="1"/>
    <col min="13843" max="13843" width="24.85546875" style="3" customWidth="1"/>
    <col min="13844" max="13844" width="32.28515625" style="3" customWidth="1"/>
    <col min="13845" max="14094" width="11.42578125" style="3"/>
    <col min="14095" max="14095" width="102.42578125" style="3" customWidth="1"/>
    <col min="14096" max="14096" width="21.85546875" style="3" customWidth="1"/>
    <col min="14097" max="14097" width="47.140625" style="3" customWidth="1"/>
    <col min="14098" max="14098" width="62.5703125" style="3" customWidth="1"/>
    <col min="14099" max="14099" width="24.85546875" style="3" customWidth="1"/>
    <col min="14100" max="14100" width="32.28515625" style="3" customWidth="1"/>
    <col min="14101" max="14350" width="11.42578125" style="3"/>
    <col min="14351" max="14351" width="102.42578125" style="3" customWidth="1"/>
    <col min="14352" max="14352" width="21.85546875" style="3" customWidth="1"/>
    <col min="14353" max="14353" width="47.140625" style="3" customWidth="1"/>
    <col min="14354" max="14354" width="62.5703125" style="3" customWidth="1"/>
    <col min="14355" max="14355" width="24.85546875" style="3" customWidth="1"/>
    <col min="14356" max="14356" width="32.28515625" style="3" customWidth="1"/>
    <col min="14357" max="14606" width="11.42578125" style="3"/>
    <col min="14607" max="14607" width="102.42578125" style="3" customWidth="1"/>
    <col min="14608" max="14608" width="21.85546875" style="3" customWidth="1"/>
    <col min="14609" max="14609" width="47.140625" style="3" customWidth="1"/>
    <col min="14610" max="14610" width="62.5703125" style="3" customWidth="1"/>
    <col min="14611" max="14611" width="24.85546875" style="3" customWidth="1"/>
    <col min="14612" max="14612" width="32.28515625" style="3" customWidth="1"/>
    <col min="14613" max="14862" width="11.42578125" style="3"/>
    <col min="14863" max="14863" width="102.42578125" style="3" customWidth="1"/>
    <col min="14864" max="14864" width="21.85546875" style="3" customWidth="1"/>
    <col min="14865" max="14865" width="47.140625" style="3" customWidth="1"/>
    <col min="14866" max="14866" width="62.5703125" style="3" customWidth="1"/>
    <col min="14867" max="14867" width="24.85546875" style="3" customWidth="1"/>
    <col min="14868" max="14868" width="32.28515625" style="3" customWidth="1"/>
    <col min="14869" max="15118" width="11.42578125" style="3"/>
    <col min="15119" max="15119" width="102.42578125" style="3" customWidth="1"/>
    <col min="15120" max="15120" width="21.85546875" style="3" customWidth="1"/>
    <col min="15121" max="15121" width="47.140625" style="3" customWidth="1"/>
    <col min="15122" max="15122" width="62.5703125" style="3" customWidth="1"/>
    <col min="15123" max="15123" width="24.85546875" style="3" customWidth="1"/>
    <col min="15124" max="15124" width="32.28515625" style="3" customWidth="1"/>
    <col min="15125" max="15374" width="11.42578125" style="3"/>
    <col min="15375" max="15375" width="102.42578125" style="3" customWidth="1"/>
    <col min="15376" max="15376" width="21.85546875" style="3" customWidth="1"/>
    <col min="15377" max="15377" width="47.140625" style="3" customWidth="1"/>
    <col min="15378" max="15378" width="62.5703125" style="3" customWidth="1"/>
    <col min="15379" max="15379" width="24.85546875" style="3" customWidth="1"/>
    <col min="15380" max="15380" width="32.28515625" style="3" customWidth="1"/>
    <col min="15381" max="15630" width="11.42578125" style="3"/>
    <col min="15631" max="15631" width="102.42578125" style="3" customWidth="1"/>
    <col min="15632" max="15632" width="21.85546875" style="3" customWidth="1"/>
    <col min="15633" max="15633" width="47.140625" style="3" customWidth="1"/>
    <col min="15634" max="15634" width="62.5703125" style="3" customWidth="1"/>
    <col min="15635" max="15635" width="24.85546875" style="3" customWidth="1"/>
    <col min="15636" max="15636" width="32.28515625" style="3" customWidth="1"/>
    <col min="15637" max="15886" width="11.42578125" style="3"/>
    <col min="15887" max="15887" width="102.42578125" style="3" customWidth="1"/>
    <col min="15888" max="15888" width="21.85546875" style="3" customWidth="1"/>
    <col min="15889" max="15889" width="47.140625" style="3" customWidth="1"/>
    <col min="15890" max="15890" width="62.5703125" style="3" customWidth="1"/>
    <col min="15891" max="15891" width="24.85546875" style="3" customWidth="1"/>
    <col min="15892" max="15892" width="32.28515625" style="3" customWidth="1"/>
    <col min="15893" max="16142" width="11.42578125" style="3"/>
    <col min="16143" max="16143" width="102.42578125" style="3" customWidth="1"/>
    <col min="16144" max="16144" width="21.85546875" style="3" customWidth="1"/>
    <col min="16145" max="16145" width="47.140625" style="3" customWidth="1"/>
    <col min="16146" max="16146" width="62.5703125" style="3" customWidth="1"/>
    <col min="16147" max="16147" width="24.85546875" style="3" customWidth="1"/>
    <col min="16148" max="16148" width="32.28515625" style="3" customWidth="1"/>
    <col min="16149" max="16384" width="11.42578125" style="3"/>
  </cols>
  <sheetData>
    <row r="1" spans="2:38" ht="38.25" customHeight="1" x14ac:dyDescent="0.25"/>
    <row r="2" spans="2:38" ht="33.75" customHeight="1" x14ac:dyDescent="0.25">
      <c r="B2" s="4" t="s">
        <v>0</v>
      </c>
      <c r="C2" s="4"/>
      <c r="D2" s="4"/>
      <c r="E2" s="5"/>
      <c r="F2" s="6">
        <f>[1]Certifié!C6</f>
        <v>0</v>
      </c>
      <c r="G2" s="7"/>
      <c r="H2" s="8"/>
      <c r="I2" s="9"/>
      <c r="J2" s="10"/>
      <c r="K2" s="10"/>
    </row>
    <row r="3" spans="2:38" ht="26.25" customHeight="1" x14ac:dyDescent="0.25">
      <c r="B3" s="4" t="s">
        <v>1</v>
      </c>
      <c r="C3" s="4"/>
      <c r="D3" s="4"/>
      <c r="E3" s="5"/>
      <c r="F3" s="11">
        <f>[1]Certifié!C5</f>
        <v>0</v>
      </c>
      <c r="G3" s="12"/>
      <c r="H3" s="13"/>
      <c r="I3" s="9"/>
      <c r="J3" s="10"/>
      <c r="K3" s="10"/>
    </row>
    <row r="4" spans="2:38" ht="32.25" customHeight="1" x14ac:dyDescent="0.25">
      <c r="B4" s="4" t="s">
        <v>2</v>
      </c>
      <c r="C4" s="4"/>
      <c r="D4" s="4"/>
      <c r="E4" s="5"/>
      <c r="F4" s="14">
        <f>[1]Certifié!C8</f>
        <v>0</v>
      </c>
      <c r="G4" s="15"/>
      <c r="H4" s="16"/>
      <c r="J4" s="10"/>
      <c r="K4" s="10"/>
    </row>
    <row r="5" spans="2:38" ht="29.25" customHeight="1" x14ac:dyDescent="0.25">
      <c r="B5" s="4" t="s">
        <v>3</v>
      </c>
      <c r="C5" s="4"/>
      <c r="D5" s="4"/>
      <c r="E5" s="5"/>
      <c r="F5" s="17">
        <f>[1]Certifié!C14</f>
        <v>0</v>
      </c>
      <c r="G5" s="18"/>
      <c r="H5" s="19"/>
      <c r="J5" s="10"/>
      <c r="K5" s="10"/>
    </row>
    <row r="6" spans="2:38" ht="76.5" customHeight="1" x14ac:dyDescent="0.35">
      <c r="B6" s="4" t="s">
        <v>4</v>
      </c>
      <c r="C6" s="4"/>
      <c r="D6" s="4"/>
      <c r="E6" s="5"/>
      <c r="F6" s="20" t="s">
        <v>5</v>
      </c>
      <c r="G6" s="21"/>
      <c r="H6" s="22"/>
      <c r="I6" s="23"/>
      <c r="J6" s="10"/>
      <c r="K6" s="10"/>
      <c r="N6" s="24"/>
      <c r="O6" s="24"/>
      <c r="P6" s="24"/>
      <c r="Q6" s="24"/>
    </row>
    <row r="7" spans="2:38" ht="42.6" customHeight="1" x14ac:dyDescent="0.35">
      <c r="B7" s="4" t="s">
        <v>6</v>
      </c>
      <c r="C7" s="4"/>
      <c r="D7" s="4"/>
      <c r="E7" s="5"/>
      <c r="F7" s="25" t="s">
        <v>7</v>
      </c>
      <c r="G7" s="26"/>
      <c r="H7" s="27"/>
      <c r="J7" s="10"/>
      <c r="K7" s="10"/>
      <c r="N7" s="28"/>
      <c r="O7" s="28"/>
      <c r="P7" s="28"/>
      <c r="Q7" s="28"/>
    </row>
    <row r="8" spans="2:38" ht="42.6" customHeight="1" x14ac:dyDescent="0.35">
      <c r="B8" s="4" t="s">
        <v>8</v>
      </c>
      <c r="C8" s="4"/>
      <c r="D8" s="4"/>
      <c r="E8" s="5"/>
      <c r="F8" s="29">
        <f>[1]Certifié!C15</f>
        <v>0</v>
      </c>
      <c r="G8" s="30"/>
      <c r="H8" s="31"/>
      <c r="J8" s="10"/>
      <c r="K8" s="10"/>
      <c r="N8" s="32"/>
      <c r="O8" s="32"/>
      <c r="P8" s="32"/>
      <c r="Q8" s="32"/>
    </row>
    <row r="9" spans="2:38" ht="31.5" customHeight="1" x14ac:dyDescent="0.35">
      <c r="B9" s="4" t="s">
        <v>9</v>
      </c>
      <c r="C9" s="4"/>
      <c r="D9" s="4"/>
      <c r="E9" s="5"/>
      <c r="F9" s="29">
        <f>[1]Certifié!$C$16</f>
        <v>0</v>
      </c>
      <c r="G9" s="30"/>
      <c r="H9" s="31"/>
      <c r="N9" s="32"/>
      <c r="O9" s="32"/>
      <c r="P9" s="32"/>
      <c r="Q9" s="32"/>
    </row>
    <row r="10" spans="2:38" ht="45.75" customHeight="1" x14ac:dyDescent="0.35">
      <c r="J10" s="33"/>
      <c r="K10" s="33"/>
      <c r="L10" s="33"/>
      <c r="M10" s="33"/>
      <c r="N10" s="34"/>
      <c r="O10" s="34"/>
      <c r="P10" s="34"/>
      <c r="Q10" s="34"/>
    </row>
    <row r="11" spans="2:38" ht="82.5" customHeight="1" thickBot="1" x14ac:dyDescent="0.4">
      <c r="B11" s="35" t="s">
        <v>146</v>
      </c>
      <c r="C11" s="35"/>
      <c r="D11" s="35"/>
      <c r="E11" s="35"/>
      <c r="F11" s="35"/>
      <c r="G11" s="35"/>
      <c r="H11" s="35"/>
      <c r="I11" s="35"/>
      <c r="J11" s="33"/>
      <c r="K11" s="33"/>
      <c r="L11" s="33"/>
      <c r="M11" s="33"/>
      <c r="N11" s="34"/>
      <c r="O11" s="34"/>
      <c r="P11" s="34"/>
      <c r="Q11" s="34"/>
    </row>
    <row r="12" spans="2:38" ht="133.5" customHeight="1" thickBot="1" x14ac:dyDescent="0.4">
      <c r="B12" s="36" t="s">
        <v>11</v>
      </c>
      <c r="C12" s="36"/>
      <c r="D12" s="36"/>
      <c r="E12" s="37"/>
      <c r="F12" s="38"/>
      <c r="G12" s="3"/>
      <c r="H12" s="3"/>
      <c r="I12" s="3"/>
      <c r="K12" s="33"/>
      <c r="L12" s="33"/>
      <c r="M12" s="39"/>
      <c r="N12" s="34"/>
      <c r="O12" s="34"/>
      <c r="P12" s="34"/>
      <c r="Q12" s="34"/>
    </row>
    <row r="13" spans="2:38" ht="13.5" customHeight="1" thickBot="1" x14ac:dyDescent="0.4">
      <c r="B13" s="40"/>
      <c r="C13" s="40"/>
      <c r="D13" s="40"/>
      <c r="E13" s="41"/>
      <c r="F13" s="41"/>
      <c r="G13" s="3"/>
      <c r="H13" s="3"/>
      <c r="I13" s="3"/>
      <c r="K13" s="33"/>
      <c r="L13" s="33"/>
      <c r="M13" s="39"/>
      <c r="N13" s="34"/>
      <c r="O13" s="34"/>
      <c r="P13" s="34"/>
      <c r="Q13" s="34"/>
    </row>
    <row r="14" spans="2:38" ht="114.75" customHeight="1" thickBot="1" x14ac:dyDescent="0.4">
      <c r="B14" s="42" t="s">
        <v>12</v>
      </c>
      <c r="C14" s="43"/>
      <c r="D14" s="44"/>
      <c r="E14" s="45"/>
      <c r="F14" s="45"/>
      <c r="G14" s="45"/>
      <c r="H14" s="45"/>
      <c r="I14" s="45"/>
      <c r="J14" s="46"/>
      <c r="K14" s="33"/>
      <c r="L14" s="33"/>
      <c r="M14" s="39"/>
      <c r="N14" s="34"/>
      <c r="O14" s="34"/>
      <c r="P14" s="34"/>
      <c r="Q14" s="47" t="s">
        <v>13</v>
      </c>
      <c r="R14" s="47"/>
      <c r="S14" s="47"/>
      <c r="T14" s="47"/>
      <c r="U14" s="47"/>
      <c r="V14" s="47"/>
      <c r="W14" s="47"/>
      <c r="X14" s="47"/>
      <c r="Y14" s="47"/>
      <c r="Z14" s="47"/>
      <c r="AA14" s="47"/>
      <c r="AB14" s="47"/>
      <c r="AC14" s="47"/>
      <c r="AD14" s="47"/>
      <c r="AE14" s="47"/>
      <c r="AF14" s="47"/>
      <c r="AG14" s="47"/>
      <c r="AH14" s="47"/>
      <c r="AI14" s="47"/>
      <c r="AJ14" s="47"/>
      <c r="AK14" s="47"/>
      <c r="AL14" s="47"/>
    </row>
    <row r="15" spans="2:38" ht="48.75" customHeight="1" thickBot="1" x14ac:dyDescent="0.4">
      <c r="B15" s="48"/>
      <c r="C15" s="48"/>
      <c r="D15" s="49"/>
      <c r="E15" s="49"/>
      <c r="F15" s="49"/>
      <c r="G15" s="3"/>
      <c r="H15" s="3"/>
      <c r="I15" s="3"/>
      <c r="K15" s="33"/>
      <c r="L15" s="33"/>
      <c r="M15" s="39"/>
      <c r="N15" s="34"/>
      <c r="O15" s="34"/>
      <c r="P15" s="34"/>
      <c r="Q15" s="47" t="s">
        <v>14</v>
      </c>
      <c r="R15" s="47"/>
      <c r="S15" s="47"/>
      <c r="T15" s="47"/>
      <c r="U15" s="47"/>
      <c r="V15" s="47"/>
      <c r="W15" s="47"/>
      <c r="X15" s="47"/>
      <c r="Y15" s="47"/>
      <c r="Z15" s="47"/>
      <c r="AA15" s="47"/>
      <c r="AB15" s="47"/>
      <c r="AC15" s="47"/>
      <c r="AD15" s="47"/>
      <c r="AE15" s="47"/>
      <c r="AF15" s="47"/>
      <c r="AG15" s="47"/>
      <c r="AH15" s="47"/>
      <c r="AI15" s="47"/>
      <c r="AJ15" s="47"/>
      <c r="AK15" s="47"/>
      <c r="AL15" s="47"/>
    </row>
    <row r="16" spans="2:38" ht="82.5" customHeight="1" thickBot="1" x14ac:dyDescent="0.55000000000000004">
      <c r="B16" s="50" t="s">
        <v>15</v>
      </c>
      <c r="C16" s="51"/>
      <c r="D16" s="51"/>
      <c r="E16" s="51"/>
      <c r="F16" s="52"/>
      <c r="G16" s="53"/>
      <c r="H16" s="53"/>
      <c r="I16" s="53"/>
      <c r="J16" s="33"/>
      <c r="K16" s="33"/>
      <c r="L16" s="33"/>
      <c r="M16" s="33"/>
      <c r="N16" s="54"/>
      <c r="O16" s="34"/>
      <c r="P16" s="34"/>
      <c r="Q16" s="47" t="s">
        <v>16</v>
      </c>
      <c r="R16" s="47"/>
      <c r="S16" s="47"/>
      <c r="T16" s="47"/>
      <c r="U16" s="47"/>
      <c r="V16" s="47"/>
      <c r="W16" s="47"/>
      <c r="X16" s="47"/>
      <c r="Y16" s="47"/>
      <c r="Z16" s="47"/>
      <c r="AA16" s="47"/>
      <c r="AB16" s="47"/>
      <c r="AC16" s="47"/>
      <c r="AD16" s="47"/>
      <c r="AE16" s="47"/>
      <c r="AF16" s="47"/>
      <c r="AG16" s="47"/>
      <c r="AH16" s="47"/>
      <c r="AI16" s="47"/>
      <c r="AJ16" s="47"/>
      <c r="AK16" s="47"/>
      <c r="AL16" s="47"/>
    </row>
    <row r="17" spans="2:38" ht="60" customHeight="1" x14ac:dyDescent="0.25">
      <c r="B17" s="55" t="s">
        <v>17</v>
      </c>
      <c r="C17" s="56">
        <f>Q73</f>
        <v>0</v>
      </c>
      <c r="D17" s="57" t="s">
        <v>18</v>
      </c>
      <c r="E17" s="58"/>
      <c r="F17" s="59"/>
      <c r="G17" s="60" t="s">
        <v>19</v>
      </c>
      <c r="H17" s="60"/>
      <c r="I17" s="60"/>
      <c r="J17" s="60"/>
      <c r="L17" s="61"/>
      <c r="M17" s="61"/>
      <c r="N17" s="62"/>
      <c r="O17" s="63"/>
      <c r="P17" s="64"/>
      <c r="Q17" s="47" t="s">
        <v>20</v>
      </c>
      <c r="R17" s="47"/>
      <c r="S17" s="47"/>
      <c r="T17" s="47"/>
      <c r="U17" s="47"/>
      <c r="V17" s="47"/>
      <c r="W17" s="47"/>
      <c r="X17" s="47"/>
      <c r="Y17" s="47"/>
      <c r="Z17" s="47"/>
      <c r="AA17" s="47"/>
      <c r="AB17" s="47"/>
      <c r="AC17" s="47"/>
      <c r="AD17" s="47"/>
      <c r="AE17" s="47"/>
      <c r="AF17" s="47"/>
      <c r="AG17" s="47"/>
      <c r="AH17" s="47"/>
      <c r="AI17" s="47"/>
      <c r="AJ17" s="47"/>
      <c r="AK17" s="47"/>
      <c r="AL17" s="47"/>
    </row>
    <row r="18" spans="2:38" ht="60" customHeight="1" thickBot="1" x14ac:dyDescent="0.3">
      <c r="B18" s="55" t="s">
        <v>21</v>
      </c>
      <c r="C18" s="65">
        <f>T73</f>
        <v>0</v>
      </c>
      <c r="D18" s="57"/>
      <c r="E18" s="66"/>
      <c r="F18" s="67"/>
      <c r="G18" s="60"/>
      <c r="H18" s="60"/>
      <c r="I18" s="60"/>
      <c r="J18" s="60"/>
      <c r="L18" s="68"/>
      <c r="M18" s="68"/>
      <c r="N18" s="69"/>
      <c r="O18" s="70"/>
    </row>
    <row r="19" spans="2:38" ht="60" customHeight="1" thickBot="1" x14ac:dyDescent="0.55000000000000004">
      <c r="B19" s="71" t="s">
        <v>22</v>
      </c>
      <c r="C19" s="72">
        <f>N73</f>
        <v>0</v>
      </c>
      <c r="D19" s="73"/>
      <c r="E19" s="74"/>
      <c r="F19" s="75"/>
      <c r="G19" s="60"/>
      <c r="H19" s="60"/>
      <c r="I19" s="60"/>
      <c r="J19" s="60"/>
      <c r="K19" s="68"/>
      <c r="L19" s="68"/>
      <c r="M19" s="68"/>
      <c r="N19" s="76"/>
      <c r="O19" s="70"/>
    </row>
    <row r="20" spans="2:38" ht="60" customHeight="1" thickBot="1" x14ac:dyDescent="0.55000000000000004">
      <c r="B20" s="48"/>
      <c r="C20" s="48"/>
      <c r="D20" s="77"/>
      <c r="E20" s="77"/>
      <c r="F20" s="77"/>
      <c r="G20" s="60"/>
      <c r="H20" s="60"/>
      <c r="I20" s="60"/>
      <c r="J20" s="60"/>
      <c r="K20" s="68"/>
      <c r="L20" s="68"/>
      <c r="M20" s="68"/>
      <c r="N20" s="76"/>
      <c r="O20" s="70"/>
    </row>
    <row r="21" spans="2:38" ht="60" customHeight="1" thickBot="1" x14ac:dyDescent="0.55000000000000004">
      <c r="B21" s="50" t="s">
        <v>23</v>
      </c>
      <c r="C21" s="51"/>
      <c r="D21" s="51"/>
      <c r="E21" s="51"/>
      <c r="F21" s="52"/>
      <c r="G21" s="60"/>
      <c r="H21" s="60"/>
      <c r="I21" s="60"/>
      <c r="J21" s="60"/>
      <c r="K21" s="68"/>
      <c r="L21" s="68"/>
      <c r="M21" s="68"/>
      <c r="N21" s="76"/>
      <c r="O21" s="70"/>
    </row>
    <row r="22" spans="2:38" ht="60" customHeight="1" x14ac:dyDescent="0.5">
      <c r="B22" s="55" t="s">
        <v>17</v>
      </c>
      <c r="C22" s="56">
        <f>Q49</f>
        <v>0</v>
      </c>
      <c r="D22" s="57" t="s">
        <v>18</v>
      </c>
      <c r="E22" s="58"/>
      <c r="F22" s="59"/>
      <c r="G22" s="60"/>
      <c r="H22" s="60"/>
      <c r="I22" s="60"/>
      <c r="J22" s="60"/>
      <c r="K22" s="68"/>
      <c r="L22" s="68"/>
      <c r="M22" s="68"/>
      <c r="N22" s="78"/>
      <c r="O22" s="70"/>
      <c r="P22" s="64"/>
    </row>
    <row r="23" spans="2:38" ht="60" customHeight="1" thickBot="1" x14ac:dyDescent="0.55000000000000004">
      <c r="B23" s="55" t="s">
        <v>21</v>
      </c>
      <c r="C23" s="56">
        <f>T49</f>
        <v>0</v>
      </c>
      <c r="D23" s="57"/>
      <c r="E23" s="66"/>
      <c r="F23" s="67"/>
      <c r="G23" s="60"/>
      <c r="H23" s="60"/>
      <c r="I23" s="60"/>
      <c r="J23" s="60"/>
      <c r="K23" s="68"/>
      <c r="L23" s="68"/>
      <c r="M23" s="68"/>
      <c r="N23" s="78"/>
      <c r="O23" s="70"/>
    </row>
    <row r="24" spans="2:38" ht="60" customHeight="1" thickBot="1" x14ac:dyDescent="0.3">
      <c r="B24" s="71" t="s">
        <v>22</v>
      </c>
      <c r="C24" s="72">
        <f>N49</f>
        <v>0</v>
      </c>
      <c r="D24" s="79"/>
      <c r="E24" s="79"/>
      <c r="F24" s="80"/>
      <c r="G24" s="77"/>
      <c r="H24" s="77"/>
      <c r="I24" s="77"/>
      <c r="J24" s="77"/>
      <c r="K24" s="68"/>
      <c r="L24" s="68"/>
      <c r="M24" s="68"/>
      <c r="N24" s="81"/>
    </row>
    <row r="25" spans="2:38" ht="60" customHeight="1" x14ac:dyDescent="0.25">
      <c r="B25" s="48"/>
      <c r="C25" s="48"/>
      <c r="D25" s="82"/>
      <c r="E25" s="82"/>
      <c r="F25" s="82"/>
      <c r="G25" s="82"/>
      <c r="H25" s="82"/>
      <c r="I25" s="82"/>
      <c r="J25" s="82"/>
      <c r="K25" s="68"/>
      <c r="L25" s="68"/>
      <c r="M25" s="68"/>
    </row>
    <row r="26" spans="2:38" ht="60" customHeight="1" thickBot="1" x14ac:dyDescent="0.3">
      <c r="B26" s="48"/>
      <c r="C26" s="48"/>
      <c r="D26" s="82"/>
      <c r="E26" s="82"/>
      <c r="F26" s="82"/>
      <c r="G26" s="82"/>
      <c r="H26" s="82"/>
      <c r="I26" s="82"/>
      <c r="J26" s="82"/>
      <c r="K26" s="68"/>
      <c r="L26" s="68"/>
      <c r="M26" s="68"/>
    </row>
    <row r="27" spans="2:38" s="86" customFormat="1" ht="120.75" customHeight="1" thickBot="1" x14ac:dyDescent="0.3">
      <c r="B27" s="83" t="s">
        <v>147</v>
      </c>
      <c r="C27" s="84"/>
      <c r="D27" s="84"/>
      <c r="E27" s="84"/>
      <c r="F27" s="84"/>
      <c r="G27" s="84"/>
      <c r="H27" s="84"/>
      <c r="I27" s="84"/>
      <c r="J27" s="85"/>
    </row>
    <row r="28" spans="2:38" s="86" customFormat="1" ht="42" customHeight="1" thickBot="1" x14ac:dyDescent="0.3">
      <c r="B28" s="87"/>
      <c r="C28" s="87"/>
      <c r="D28" s="87"/>
      <c r="E28" s="87"/>
      <c r="F28" s="87"/>
      <c r="G28" s="87"/>
      <c r="H28" s="87"/>
      <c r="I28" s="87"/>
    </row>
    <row r="29" spans="2:38" s="86" customFormat="1" ht="63" customHeight="1" thickBot="1" x14ac:dyDescent="0.3">
      <c r="B29" s="88" t="s">
        <v>25</v>
      </c>
      <c r="C29" s="89" t="s">
        <v>26</v>
      </c>
      <c r="D29" s="88" t="s">
        <v>27</v>
      </c>
      <c r="E29" s="90" t="s">
        <v>28</v>
      </c>
      <c r="F29" s="91"/>
      <c r="G29" s="90" t="s">
        <v>29</v>
      </c>
      <c r="H29" s="92"/>
      <c r="I29" s="91"/>
      <c r="J29" s="89" t="s">
        <v>30</v>
      </c>
      <c r="L29" s="93" t="s">
        <v>27</v>
      </c>
      <c r="M29" s="94"/>
      <c r="N29" s="95"/>
      <c r="O29" s="93" t="s">
        <v>31</v>
      </c>
      <c r="P29" s="94"/>
      <c r="Q29" s="95"/>
      <c r="R29" s="93" t="s">
        <v>32</v>
      </c>
      <c r="S29" s="94"/>
      <c r="T29" s="95"/>
      <c r="U29" s="86" t="s">
        <v>33</v>
      </c>
      <c r="X29" s="96" t="s">
        <v>34</v>
      </c>
      <c r="Y29" s="97"/>
      <c r="Z29" s="98"/>
      <c r="AA29" s="99" t="s">
        <v>35</v>
      </c>
    </row>
    <row r="30" spans="2:38" s="86" customFormat="1" ht="121.5" customHeight="1" thickBot="1" x14ac:dyDescent="0.3">
      <c r="B30" s="100" t="s">
        <v>36</v>
      </c>
      <c r="C30" s="101"/>
      <c r="D30" s="101"/>
      <c r="E30" s="101"/>
      <c r="F30" s="101"/>
      <c r="G30" s="101"/>
      <c r="H30" s="101"/>
      <c r="I30" s="101"/>
      <c r="J30" s="102"/>
      <c r="L30" s="103"/>
      <c r="M30" s="104"/>
      <c r="N30" s="105"/>
      <c r="O30" s="103"/>
      <c r="P30" s="104"/>
      <c r="Q30" s="105"/>
      <c r="R30" s="103"/>
      <c r="S30" s="104"/>
      <c r="T30" s="105"/>
      <c r="X30" s="106"/>
      <c r="Y30" s="106"/>
      <c r="Z30" s="106"/>
      <c r="AA30" s="99"/>
    </row>
    <row r="31" spans="2:38" s="86" customFormat="1" ht="84" customHeight="1" thickBot="1" x14ac:dyDescent="0.3">
      <c r="B31" s="107" t="s">
        <v>37</v>
      </c>
      <c r="C31" s="108"/>
      <c r="D31" s="108"/>
      <c r="E31" s="108"/>
      <c r="F31" s="108"/>
      <c r="G31" s="108"/>
      <c r="H31" s="108"/>
      <c r="I31" s="108"/>
      <c r="J31" s="109"/>
      <c r="L31" s="103"/>
      <c r="M31" s="104"/>
      <c r="N31" s="105"/>
      <c r="O31" s="103"/>
      <c r="P31" s="104"/>
      <c r="Q31" s="105"/>
      <c r="R31" s="103"/>
      <c r="S31" s="104"/>
      <c r="T31" s="105"/>
      <c r="X31" s="106"/>
      <c r="Y31" s="106"/>
      <c r="Z31" s="106"/>
      <c r="AA31" s="99"/>
    </row>
    <row r="32" spans="2:38" s="86" customFormat="1" ht="195.95" customHeight="1" thickBot="1" x14ac:dyDescent="0.3">
      <c r="B32" s="110" t="s">
        <v>38</v>
      </c>
      <c r="C32" s="111" t="str">
        <f t="shared" ref="C32:C34" si="0">IF(COUNTIF(U32,"5"),"Conforme",IF(COUNTIF(U32,"1"),"Ecart non critique",IF(COUNTIF(U32,"2"),"Ecart critique",IF(COUNTIF(U32,"&gt;=4"),"Faux",IF(COUNTIF(U32,"0"),"")))))</f>
        <v/>
      </c>
      <c r="D32" s="112"/>
      <c r="E32" s="113"/>
      <c r="F32" s="113"/>
      <c r="G32" s="114" t="s">
        <v>39</v>
      </c>
      <c r="H32" s="114"/>
      <c r="I32" s="114"/>
      <c r="J32" s="115"/>
      <c r="L32" s="116" t="b">
        <v>0</v>
      </c>
      <c r="M32" s="117">
        <f>IF(ISERROR(SEARCH("VRAI",L32)),0,5)</f>
        <v>0</v>
      </c>
      <c r="N32" s="99">
        <f>IF(ISERROR(SEARCH("VRAI",L32)),0,1)</f>
        <v>0</v>
      </c>
      <c r="O32" s="118"/>
      <c r="P32" s="119"/>
      <c r="Q32" s="120"/>
      <c r="R32" s="116" t="b">
        <v>0</v>
      </c>
      <c r="S32" s="121">
        <f>IF(ISERROR(SEARCH("VRAI",R32)),0,2)</f>
        <v>0</v>
      </c>
      <c r="T32" s="99">
        <f>IF(ISERROR(SEARCH("VRAI",R32)),0,1)</f>
        <v>0</v>
      </c>
      <c r="U32" s="86">
        <f>M32+P32+S32</f>
        <v>0</v>
      </c>
      <c r="X32" s="122" t="b">
        <v>0</v>
      </c>
      <c r="Y32" s="122">
        <f>IF(ISERROR(SEARCH("VRAI",X32)),0,4)</f>
        <v>0</v>
      </c>
      <c r="Z32" s="123">
        <f t="shared" ref="Z32:Z71" si="1">IF(ISERROR(SEARCH("VRAI",X32)),0,1)</f>
        <v>0</v>
      </c>
      <c r="AA32" s="99">
        <f>P32+S32+M32+Y32</f>
        <v>0</v>
      </c>
    </row>
    <row r="33" spans="2:27" s="86" customFormat="1" ht="195.95" customHeight="1" thickBot="1" x14ac:dyDescent="0.3">
      <c r="B33" s="124" t="s">
        <v>40</v>
      </c>
      <c r="C33" s="125" t="str">
        <f t="shared" si="0"/>
        <v/>
      </c>
      <c r="D33" s="126"/>
      <c r="E33" s="127" t="s">
        <v>41</v>
      </c>
      <c r="F33" s="128"/>
      <c r="G33" s="129"/>
      <c r="H33" s="129"/>
      <c r="I33" s="129"/>
      <c r="J33" s="130"/>
      <c r="L33" s="116" t="b">
        <v>0</v>
      </c>
      <c r="M33" s="117">
        <f>IF(ISERROR(SEARCH("VRAI",L33)),0,5)</f>
        <v>0</v>
      </c>
      <c r="N33" s="99">
        <f>IF(ISERROR(SEARCH("VRAI",L33)),0,1)</f>
        <v>0</v>
      </c>
      <c r="O33" s="116" t="b">
        <v>0</v>
      </c>
      <c r="P33" s="121">
        <f>IF(ISERROR(SEARCH("VRAI",O33)),0,1)</f>
        <v>0</v>
      </c>
      <c r="Q33" s="99">
        <f>IF(ISERROR(SEARCH("VRAI",O33)),0,1)</f>
        <v>0</v>
      </c>
      <c r="R33" s="118" t="b">
        <v>0</v>
      </c>
      <c r="S33" s="119"/>
      <c r="T33" s="120"/>
      <c r="U33" s="86">
        <f>M33+P33+S33</f>
        <v>0</v>
      </c>
      <c r="X33" s="122" t="b">
        <v>0</v>
      </c>
      <c r="Y33" s="122">
        <f>IF(ISERROR(SEARCH("VRAI",X33)),0,4)</f>
        <v>0</v>
      </c>
      <c r="Z33" s="123">
        <f t="shared" si="1"/>
        <v>0</v>
      </c>
      <c r="AA33" s="131">
        <f>P33+S33+M33+Y33</f>
        <v>0</v>
      </c>
    </row>
    <row r="34" spans="2:27" s="86" customFormat="1" ht="112.5" customHeight="1" thickBot="1" x14ac:dyDescent="0.3">
      <c r="B34" s="124" t="s">
        <v>42</v>
      </c>
      <c r="C34" s="125" t="str">
        <f t="shared" si="0"/>
        <v/>
      </c>
      <c r="D34" s="126"/>
      <c r="E34" s="128"/>
      <c r="F34" s="128"/>
      <c r="G34" s="129" t="s">
        <v>43</v>
      </c>
      <c r="H34" s="129"/>
      <c r="I34" s="129"/>
      <c r="J34" s="130"/>
      <c r="L34" s="123" t="b">
        <v>0</v>
      </c>
      <c r="M34" s="117">
        <f>IF(ISERROR(SEARCH("VRAI",L34)),0,5)</f>
        <v>0</v>
      </c>
      <c r="N34" s="99">
        <f>IF(ISERROR(SEARCH("VRAI",L34)),0,1)</f>
        <v>0</v>
      </c>
      <c r="O34" s="132" t="b">
        <v>0</v>
      </c>
      <c r="P34" s="119"/>
      <c r="Q34" s="120"/>
      <c r="R34" s="123" t="b">
        <v>0</v>
      </c>
      <c r="S34" s="121">
        <f>IF(ISERROR(SEARCH("VRAI",R34)),0,2)</f>
        <v>0</v>
      </c>
      <c r="T34" s="99">
        <f>IF(ISERROR(SEARCH("VRAI",R34)),0,1)</f>
        <v>0</v>
      </c>
      <c r="U34" s="86">
        <f>M34+P34+S34</f>
        <v>0</v>
      </c>
      <c r="X34" s="122" t="b">
        <v>1</v>
      </c>
      <c r="Y34" s="122">
        <f t="shared" ref="Y34:Y39" si="2">IF(ISERROR(SEARCH("VRAI",X34)),0,4)</f>
        <v>4</v>
      </c>
      <c r="Z34" s="123">
        <f t="shared" si="1"/>
        <v>1</v>
      </c>
      <c r="AA34" s="131">
        <f>P34+S34+M34+Y34</f>
        <v>4</v>
      </c>
    </row>
    <row r="35" spans="2:27" s="86" customFormat="1" ht="167.25" customHeight="1" thickBot="1" x14ac:dyDescent="0.3">
      <c r="B35" s="133" t="s">
        <v>44</v>
      </c>
      <c r="C35" s="134" t="str">
        <f>IF(COUNTIF(U35,"5"),"Conforme",IF(COUNTIF(U35,"1"),"Ecart non critique",IF(COUNTIF(U35,"2"),"Ecart critique",IF(COUNTIF(U35,"&gt;=4"),"Faux",IF(COUNTIF(U35,"0"),"")))))</f>
        <v/>
      </c>
      <c r="D35" s="135"/>
      <c r="E35" s="136" t="s">
        <v>45</v>
      </c>
      <c r="F35" s="136"/>
      <c r="G35" s="137" t="s">
        <v>46</v>
      </c>
      <c r="H35" s="137"/>
      <c r="I35" s="137"/>
      <c r="J35" s="138"/>
      <c r="L35" s="123" t="b">
        <v>0</v>
      </c>
      <c r="M35" s="117">
        <f>IF(ISERROR(SEARCH("VRAI",L35)),0,5)</f>
        <v>0</v>
      </c>
      <c r="N35" s="99">
        <f>IF(ISERROR(SEARCH("VRAI",L35)),0,1)</f>
        <v>0</v>
      </c>
      <c r="O35" s="123" t="b">
        <v>0</v>
      </c>
      <c r="P35" s="121">
        <f>IF(ISERROR(SEARCH("VRAI",O35)),0,1)</f>
        <v>0</v>
      </c>
      <c r="Q35" s="99">
        <f>IF(ISERROR(SEARCH("VRAI",O35)),0,1)</f>
        <v>0</v>
      </c>
      <c r="R35" s="123" t="b">
        <v>0</v>
      </c>
      <c r="S35" s="121">
        <f>IF(ISERROR(SEARCH("VRAI",R35)),0,2)</f>
        <v>0</v>
      </c>
      <c r="T35" s="99">
        <f>IF(ISERROR(SEARCH("VRAI",R35)),0,1)</f>
        <v>0</v>
      </c>
      <c r="U35" s="86">
        <f>M35+P35+S35</f>
        <v>0</v>
      </c>
      <c r="X35" s="122" t="b">
        <v>0</v>
      </c>
      <c r="Y35" s="122">
        <f t="shared" si="2"/>
        <v>0</v>
      </c>
      <c r="Z35" s="123">
        <f t="shared" si="1"/>
        <v>0</v>
      </c>
      <c r="AA35" s="131">
        <f>P35+S35+M35+Y35</f>
        <v>0</v>
      </c>
    </row>
    <row r="36" spans="2:27" s="86" customFormat="1" ht="96.75" customHeight="1" thickBot="1" x14ac:dyDescent="0.3">
      <c r="B36" s="107" t="s">
        <v>47</v>
      </c>
      <c r="C36" s="108"/>
      <c r="D36" s="108"/>
      <c r="E36" s="108"/>
      <c r="F36" s="108"/>
      <c r="G36" s="108"/>
      <c r="H36" s="108"/>
      <c r="I36" s="108"/>
      <c r="J36" s="109"/>
      <c r="L36" s="123"/>
      <c r="M36" s="122"/>
      <c r="N36" s="131"/>
      <c r="O36" s="123"/>
      <c r="P36" s="139"/>
      <c r="Q36" s="131"/>
      <c r="R36" s="123"/>
      <c r="S36" s="139"/>
      <c r="T36" s="131"/>
      <c r="X36" s="122"/>
      <c r="Y36" s="122"/>
      <c r="Z36" s="123"/>
      <c r="AA36" s="131"/>
    </row>
    <row r="37" spans="2:27" s="86" customFormat="1" ht="189.75" customHeight="1" thickBot="1" x14ac:dyDescent="0.3">
      <c r="B37" s="140" t="s">
        <v>148</v>
      </c>
      <c r="C37" s="111" t="str">
        <f t="shared" ref="C37:C42" si="3">IF(COUNTIF(U37,"5"),"Conforme",IF(COUNTIF(U37,"1"),"Ecart non critique",IF(COUNTIF(U37,"2"),"Ecart critique",IF(COUNTIF(U37,"&gt;=4"),"Faux",IF(COUNTIF(U37,"0"),"")))))</f>
        <v/>
      </c>
      <c r="D37" s="141"/>
      <c r="E37" s="142" t="s">
        <v>149</v>
      </c>
      <c r="F37" s="143"/>
      <c r="G37" s="144" t="s">
        <v>150</v>
      </c>
      <c r="H37" s="144"/>
      <c r="I37" s="144"/>
      <c r="J37" s="115"/>
      <c r="L37" s="123" t="b">
        <v>0</v>
      </c>
      <c r="M37" s="117">
        <f t="shared" ref="M37:M42" si="4">IF(ISERROR(SEARCH("VRAI",L37)),0,5)</f>
        <v>0</v>
      </c>
      <c r="N37" s="99">
        <f>IF(ISERROR(SEARCH("VRAI",L37)),0,1)</f>
        <v>0</v>
      </c>
      <c r="O37" s="123" t="b">
        <v>0</v>
      </c>
      <c r="P37" s="121">
        <f>IF(ISERROR(SEARCH("VRAI",O37)),0,1)</f>
        <v>0</v>
      </c>
      <c r="Q37" s="99">
        <f>IF(ISERROR(SEARCH("VRAI",O37)),0,1)</f>
        <v>0</v>
      </c>
      <c r="R37" s="123" t="b">
        <v>0</v>
      </c>
      <c r="S37" s="139">
        <f t="shared" ref="S37:S40" si="5">IF(ISERROR(SEARCH("VRAI",R37)),0,2)</f>
        <v>0</v>
      </c>
      <c r="T37" s="131">
        <f t="shared" ref="T37:T71" si="6">IF(ISERROR(SEARCH("VRAI",R37)),0,1)</f>
        <v>0</v>
      </c>
      <c r="U37" s="86">
        <f t="shared" ref="U37:U42" si="7">M37+P37+S37</f>
        <v>0</v>
      </c>
      <c r="X37" s="122" t="b">
        <v>0</v>
      </c>
      <c r="Y37" s="122">
        <f t="shared" si="2"/>
        <v>0</v>
      </c>
      <c r="Z37" s="123">
        <f t="shared" si="1"/>
        <v>0</v>
      </c>
      <c r="AA37" s="131">
        <f>P37+S37+M37+Y37</f>
        <v>0</v>
      </c>
    </row>
    <row r="38" spans="2:27" s="86" customFormat="1" ht="357" customHeight="1" thickBot="1" x14ac:dyDescent="0.3">
      <c r="B38" s="148" t="s">
        <v>151</v>
      </c>
      <c r="C38" s="125" t="str">
        <f t="shared" si="3"/>
        <v/>
      </c>
      <c r="D38" s="149"/>
      <c r="E38" s="150" t="s">
        <v>152</v>
      </c>
      <c r="F38" s="151"/>
      <c r="G38" s="129" t="s">
        <v>153</v>
      </c>
      <c r="H38" s="129"/>
      <c r="I38" s="129"/>
      <c r="J38" s="130"/>
      <c r="L38" s="123" t="b">
        <v>0</v>
      </c>
      <c r="M38" s="117">
        <f t="shared" si="4"/>
        <v>0</v>
      </c>
      <c r="N38" s="99">
        <f>IF(ISERROR(SEARCH("VRAI",L38)),0,1)</f>
        <v>0</v>
      </c>
      <c r="O38" s="123" t="b">
        <v>0</v>
      </c>
      <c r="P38" s="139">
        <f t="shared" ref="P38:P70" si="8">IF(ISERROR(SEARCH("VRAI",O38)),0,1)</f>
        <v>0</v>
      </c>
      <c r="Q38" s="131">
        <f t="shared" ref="Q38:Q70" si="9">IF(ISERROR(SEARCH("VRAI",O38)),0,1)</f>
        <v>0</v>
      </c>
      <c r="R38" s="123" t="b">
        <v>0</v>
      </c>
      <c r="S38" s="139">
        <f t="shared" si="5"/>
        <v>0</v>
      </c>
      <c r="T38" s="131">
        <f t="shared" si="6"/>
        <v>0</v>
      </c>
      <c r="U38" s="86">
        <f t="shared" si="7"/>
        <v>0</v>
      </c>
      <c r="X38" s="122" t="b">
        <v>1</v>
      </c>
      <c r="Y38" s="122">
        <f t="shared" si="2"/>
        <v>4</v>
      </c>
      <c r="Z38" s="123">
        <f t="shared" si="1"/>
        <v>1</v>
      </c>
      <c r="AA38" s="131">
        <f>P38+S38+M38+Y38</f>
        <v>4</v>
      </c>
    </row>
    <row r="39" spans="2:27" s="86" customFormat="1" ht="370.5" customHeight="1" thickBot="1" x14ac:dyDescent="0.3">
      <c r="B39" s="148" t="s">
        <v>154</v>
      </c>
      <c r="C39" s="125" t="str">
        <f t="shared" si="3"/>
        <v/>
      </c>
      <c r="D39" s="149"/>
      <c r="E39" s="150" t="s">
        <v>155</v>
      </c>
      <c r="F39" s="151"/>
      <c r="G39" s="129" t="s">
        <v>156</v>
      </c>
      <c r="H39" s="129"/>
      <c r="I39" s="129"/>
      <c r="J39" s="130"/>
      <c r="L39" s="123" t="b">
        <v>0</v>
      </c>
      <c r="M39" s="117">
        <f t="shared" si="4"/>
        <v>0</v>
      </c>
      <c r="N39" s="99">
        <f>IF(ISERROR(SEARCH("VRAI",L39)),0,1)</f>
        <v>0</v>
      </c>
      <c r="O39" s="123" t="b">
        <v>0</v>
      </c>
      <c r="P39" s="139">
        <f t="shared" si="8"/>
        <v>0</v>
      </c>
      <c r="Q39" s="131">
        <f t="shared" si="9"/>
        <v>0</v>
      </c>
      <c r="R39" s="123" t="b">
        <v>0</v>
      </c>
      <c r="S39" s="139">
        <f t="shared" si="5"/>
        <v>0</v>
      </c>
      <c r="T39" s="131">
        <f t="shared" si="6"/>
        <v>0</v>
      </c>
      <c r="U39" s="86">
        <f t="shared" si="7"/>
        <v>0</v>
      </c>
      <c r="X39" s="122" t="b">
        <v>1</v>
      </c>
      <c r="Y39" s="122">
        <f t="shared" si="2"/>
        <v>4</v>
      </c>
      <c r="Z39" s="123">
        <f t="shared" si="1"/>
        <v>1</v>
      </c>
      <c r="AA39" s="131">
        <f>P39+S39+M39+Y39</f>
        <v>4</v>
      </c>
    </row>
    <row r="40" spans="2:27" s="86" customFormat="1" ht="368.25" customHeight="1" thickBot="1" x14ac:dyDescent="0.3">
      <c r="B40" s="260" t="s">
        <v>157</v>
      </c>
      <c r="C40" s="125" t="str">
        <f t="shared" si="3"/>
        <v/>
      </c>
      <c r="D40" s="261"/>
      <c r="E40" s="128" t="s">
        <v>158</v>
      </c>
      <c r="F40" s="128"/>
      <c r="G40" s="129" t="s">
        <v>159</v>
      </c>
      <c r="H40" s="129"/>
      <c r="I40" s="129"/>
      <c r="J40" s="158"/>
      <c r="L40" s="123" t="b">
        <v>0</v>
      </c>
      <c r="M40" s="117">
        <f t="shared" si="4"/>
        <v>0</v>
      </c>
      <c r="N40" s="99">
        <f>IF(ISERROR(SEARCH("VRAI",L40)),0,1)</f>
        <v>0</v>
      </c>
      <c r="O40" s="123" t="b">
        <v>0</v>
      </c>
      <c r="P40" s="139">
        <f t="shared" si="8"/>
        <v>0</v>
      </c>
      <c r="Q40" s="131">
        <f>IF(ISERROR(SEARCH("VRAI",O40)),0,1)</f>
        <v>0</v>
      </c>
      <c r="R40" s="123" t="b">
        <v>0</v>
      </c>
      <c r="S40" s="139">
        <f t="shared" si="5"/>
        <v>0</v>
      </c>
      <c r="T40" s="131">
        <f t="shared" si="6"/>
        <v>0</v>
      </c>
      <c r="U40" s="86">
        <f t="shared" si="7"/>
        <v>0</v>
      </c>
      <c r="X40" s="122"/>
      <c r="Y40" s="122"/>
      <c r="Z40" s="123"/>
      <c r="AA40" s="131"/>
    </row>
    <row r="41" spans="2:27" s="86" customFormat="1" ht="264.75" customHeight="1" thickBot="1" x14ac:dyDescent="0.3">
      <c r="B41" s="162" t="s">
        <v>160</v>
      </c>
      <c r="C41" s="262" t="str">
        <f t="shared" si="3"/>
        <v/>
      </c>
      <c r="D41" s="163"/>
      <c r="E41" s="164" t="s">
        <v>161</v>
      </c>
      <c r="F41" s="164"/>
      <c r="G41" s="165" t="s">
        <v>162</v>
      </c>
      <c r="H41" s="165"/>
      <c r="I41" s="165"/>
      <c r="J41" s="166"/>
      <c r="L41" s="123" t="b">
        <v>0</v>
      </c>
      <c r="M41" s="117">
        <f t="shared" si="4"/>
        <v>0</v>
      </c>
      <c r="N41" s="131">
        <f t="shared" ref="N41:N71" si="10">IF(ISERROR(SEARCH("VRAI",L41)),0,1)</f>
        <v>0</v>
      </c>
      <c r="O41" s="123" t="b">
        <v>0</v>
      </c>
      <c r="P41" s="139">
        <f t="shared" si="8"/>
        <v>0</v>
      </c>
      <c r="Q41" s="131">
        <f t="shared" si="9"/>
        <v>0</v>
      </c>
      <c r="R41" s="123" t="b">
        <v>0</v>
      </c>
      <c r="S41" s="139">
        <f>IF(ISERROR(SEARCH("VRAI",R41)),0,2)</f>
        <v>0</v>
      </c>
      <c r="T41" s="131">
        <f t="shared" si="6"/>
        <v>0</v>
      </c>
      <c r="U41" s="86">
        <f t="shared" si="7"/>
        <v>0</v>
      </c>
      <c r="X41" s="122" t="b">
        <v>1</v>
      </c>
      <c r="Y41" s="122">
        <f>IF(ISERROR(SEARCH("VRAI",X41)),0,4)</f>
        <v>4</v>
      </c>
      <c r="Z41" s="123">
        <f t="shared" si="1"/>
        <v>1</v>
      </c>
      <c r="AA41" s="131">
        <f>P41+S41+M41+Y41</f>
        <v>4</v>
      </c>
    </row>
    <row r="42" spans="2:27" s="86" customFormat="1" ht="361.5" customHeight="1" thickBot="1" x14ac:dyDescent="0.3">
      <c r="B42" s="167" t="s">
        <v>163</v>
      </c>
      <c r="C42" s="153" t="str">
        <f t="shared" si="3"/>
        <v/>
      </c>
      <c r="D42" s="168"/>
      <c r="E42" s="169" t="s">
        <v>164</v>
      </c>
      <c r="F42" s="169"/>
      <c r="G42" s="157" t="s">
        <v>165</v>
      </c>
      <c r="H42" s="157"/>
      <c r="I42" s="157"/>
      <c r="J42" s="158"/>
      <c r="L42" s="123" t="b">
        <v>0</v>
      </c>
      <c r="M42" s="117">
        <f t="shared" si="4"/>
        <v>0</v>
      </c>
      <c r="N42" s="131">
        <f t="shared" si="10"/>
        <v>0</v>
      </c>
      <c r="O42" s="123" t="b">
        <v>0</v>
      </c>
      <c r="P42" s="139">
        <f t="shared" si="8"/>
        <v>0</v>
      </c>
      <c r="Q42" s="131">
        <f t="shared" si="9"/>
        <v>0</v>
      </c>
      <c r="R42" s="123" t="b">
        <v>0</v>
      </c>
      <c r="S42" s="139">
        <f t="shared" ref="S42:S71" si="11">IF(ISERROR(SEARCH("VRAI",R42)),0,2)</f>
        <v>0</v>
      </c>
      <c r="T42" s="131">
        <f t="shared" si="6"/>
        <v>0</v>
      </c>
      <c r="U42" s="86">
        <f t="shared" si="7"/>
        <v>0</v>
      </c>
      <c r="X42" s="122" t="b">
        <v>0</v>
      </c>
      <c r="Y42" s="122">
        <f t="shared" ref="Y42:Y71" si="12">IF(ISERROR(SEARCH("VRAI",X42)),0,4)</f>
        <v>0</v>
      </c>
      <c r="Z42" s="123">
        <f t="shared" si="1"/>
        <v>0</v>
      </c>
      <c r="AA42" s="131">
        <f>P42+S42+M42+Y42</f>
        <v>0</v>
      </c>
    </row>
    <row r="43" spans="2:27" s="86" customFormat="1" ht="100.5" customHeight="1" thickBot="1" x14ac:dyDescent="0.3">
      <c r="B43" s="170" t="s">
        <v>69</v>
      </c>
      <c r="C43" s="171"/>
      <c r="D43" s="171"/>
      <c r="E43" s="171"/>
      <c r="F43" s="171"/>
      <c r="G43" s="171"/>
      <c r="H43" s="171"/>
      <c r="I43" s="171"/>
      <c r="J43" s="172"/>
      <c r="L43" s="123"/>
      <c r="M43" s="117"/>
      <c r="N43" s="131"/>
      <c r="O43" s="123"/>
      <c r="P43" s="139"/>
      <c r="Q43" s="131"/>
      <c r="R43" s="123"/>
      <c r="S43" s="139"/>
      <c r="T43" s="131"/>
      <c r="X43" s="122"/>
      <c r="Y43" s="122"/>
      <c r="Z43" s="123"/>
      <c r="AA43" s="131"/>
    </row>
    <row r="44" spans="2:27" s="86" customFormat="1" ht="325.5" customHeight="1" thickBot="1" x14ac:dyDescent="0.3">
      <c r="B44" s="167" t="s">
        <v>166</v>
      </c>
      <c r="C44" s="153" t="str">
        <f>IF(COUNTIF(U44,"5"),"Conforme",IF(COUNTIF(U44,"1"),"Ecart non critique",IF(COUNTIF(U44,"2"),"Ecart critique",IF(COUNTIF(U44,"&gt;=4"),"Faux",IF(COUNTIF(U44,"0"),"")))))</f>
        <v/>
      </c>
      <c r="D44" s="168"/>
      <c r="E44" s="169"/>
      <c r="F44" s="169"/>
      <c r="G44" s="157" t="s">
        <v>167</v>
      </c>
      <c r="H44" s="157"/>
      <c r="I44" s="157"/>
      <c r="J44" s="158"/>
      <c r="L44" s="123" t="b">
        <v>0</v>
      </c>
      <c r="M44" s="117">
        <f t="shared" ref="M44:M72" si="13">IF(ISERROR(SEARCH("VRAI",L44)),0,5)</f>
        <v>0</v>
      </c>
      <c r="N44" s="131">
        <f t="shared" si="10"/>
        <v>0</v>
      </c>
      <c r="O44" s="123"/>
      <c r="P44" s="139"/>
      <c r="Q44" s="131"/>
      <c r="R44" s="123" t="b">
        <v>0</v>
      </c>
      <c r="S44" s="139">
        <f t="shared" si="11"/>
        <v>0</v>
      </c>
      <c r="T44" s="131">
        <f t="shared" si="6"/>
        <v>0</v>
      </c>
      <c r="U44" s="86">
        <f t="shared" ref="U44:U71" si="14">M44+P44+S44</f>
        <v>0</v>
      </c>
      <c r="X44" s="122" t="b">
        <v>0</v>
      </c>
      <c r="Y44" s="122">
        <f t="shared" si="12"/>
        <v>0</v>
      </c>
      <c r="Z44" s="123">
        <f t="shared" si="1"/>
        <v>0</v>
      </c>
      <c r="AA44" s="131">
        <f>P44+S44+M44+Y44</f>
        <v>0</v>
      </c>
    </row>
    <row r="45" spans="2:27" s="86" customFormat="1" ht="302.25" customHeight="1" thickBot="1" x14ac:dyDescent="0.3">
      <c r="B45" s="124" t="s">
        <v>168</v>
      </c>
      <c r="C45" s="153" t="str">
        <f>IF(COUNTIF(U45,"5"),"Conforme",IF(COUNTIF(U45,"1"),"Ecart non critique",IF(COUNTIF(U45,"2"),"Ecart critique",IF(COUNTIF(U45,"&gt;=4"),"Faux",IF(COUNTIF(U45,"0"),"")))))</f>
        <v/>
      </c>
      <c r="D45" s="173"/>
      <c r="E45" s="174" t="s">
        <v>74</v>
      </c>
      <c r="F45" s="174"/>
      <c r="G45" s="129" t="s">
        <v>169</v>
      </c>
      <c r="H45" s="129"/>
      <c r="I45" s="129"/>
      <c r="J45" s="130"/>
      <c r="L45" s="123" t="b">
        <v>0</v>
      </c>
      <c r="M45" s="117">
        <f t="shared" si="13"/>
        <v>0</v>
      </c>
      <c r="N45" s="131">
        <f t="shared" si="10"/>
        <v>0</v>
      </c>
      <c r="O45" s="123" t="b">
        <v>0</v>
      </c>
      <c r="P45" s="139">
        <f t="shared" si="8"/>
        <v>0</v>
      </c>
      <c r="Q45" s="131">
        <f t="shared" si="9"/>
        <v>0</v>
      </c>
      <c r="R45" s="123" t="b">
        <v>0</v>
      </c>
      <c r="S45" s="139">
        <f t="shared" si="11"/>
        <v>0</v>
      </c>
      <c r="T45" s="131">
        <f t="shared" si="6"/>
        <v>0</v>
      </c>
      <c r="U45" s="86">
        <f t="shared" si="14"/>
        <v>0</v>
      </c>
      <c r="X45" s="122" t="b">
        <v>0</v>
      </c>
      <c r="Y45" s="122">
        <f t="shared" si="12"/>
        <v>0</v>
      </c>
      <c r="Z45" s="123">
        <f t="shared" si="1"/>
        <v>0</v>
      </c>
      <c r="AA45" s="131">
        <f>P45+S45+M45+Y45</f>
        <v>0</v>
      </c>
    </row>
    <row r="46" spans="2:27" s="86" customFormat="1" ht="324.75" customHeight="1" thickBot="1" x14ac:dyDescent="0.3">
      <c r="B46" s="124" t="s">
        <v>170</v>
      </c>
      <c r="C46" s="153" t="str">
        <f>IF(COUNTIF(U46,"5"),"Conforme",IF(COUNTIF(U46,"1"),"Ecart non critique",IF(COUNTIF(U46,"2"),"Ecart critique",IF(COUNTIF(U46,"&gt;=4"),"Faux",IF(COUNTIF(U46,"0"),"")))))</f>
        <v/>
      </c>
      <c r="D46" s="173"/>
      <c r="E46" s="174" t="s">
        <v>77</v>
      </c>
      <c r="F46" s="174"/>
      <c r="G46" s="129" t="s">
        <v>171</v>
      </c>
      <c r="H46" s="129"/>
      <c r="I46" s="129"/>
      <c r="J46" s="130"/>
      <c r="L46" s="123" t="b">
        <v>0</v>
      </c>
      <c r="M46" s="117">
        <f t="shared" si="13"/>
        <v>0</v>
      </c>
      <c r="N46" s="131">
        <f t="shared" si="10"/>
        <v>0</v>
      </c>
      <c r="O46" s="123" t="b">
        <v>0</v>
      </c>
      <c r="P46" s="139">
        <f t="shared" si="8"/>
        <v>0</v>
      </c>
      <c r="Q46" s="131">
        <f t="shared" si="9"/>
        <v>0</v>
      </c>
      <c r="R46" s="123" t="b">
        <v>0</v>
      </c>
      <c r="S46" s="139">
        <f t="shared" si="11"/>
        <v>0</v>
      </c>
      <c r="T46" s="131">
        <f t="shared" si="6"/>
        <v>0</v>
      </c>
      <c r="U46" s="86">
        <f t="shared" si="14"/>
        <v>0</v>
      </c>
      <c r="X46" s="122" t="b">
        <v>0</v>
      </c>
      <c r="Y46" s="122">
        <f t="shared" si="12"/>
        <v>0</v>
      </c>
      <c r="Z46" s="123">
        <f t="shared" si="1"/>
        <v>0</v>
      </c>
      <c r="AA46" s="131">
        <f>P46+S46+M46+Y46</f>
        <v>0</v>
      </c>
    </row>
    <row r="47" spans="2:27" s="86" customFormat="1" ht="233.25" customHeight="1" thickBot="1" x14ac:dyDescent="0.3">
      <c r="B47" s="167" t="s">
        <v>172</v>
      </c>
      <c r="C47" s="153" t="str">
        <f>IF(COUNTIF(U47,"5"),"Conforme",IF(COUNTIF(U47,"1"),"Ecart non critique",IF(COUNTIF(U47,"2"),"Ecart critique",IF(COUNTIF(U47,"&gt;=4"),"Faux",IF(COUNTIF(U47,"0"),"")))))</f>
        <v/>
      </c>
      <c r="D47" s="168"/>
      <c r="E47" s="169"/>
      <c r="F47" s="169"/>
      <c r="G47" s="157" t="s">
        <v>173</v>
      </c>
      <c r="H47" s="157"/>
      <c r="I47" s="157"/>
      <c r="J47" s="158"/>
      <c r="L47" s="123" t="b">
        <v>0</v>
      </c>
      <c r="M47" s="117">
        <f t="shared" si="13"/>
        <v>0</v>
      </c>
      <c r="N47" s="131">
        <f t="shared" si="10"/>
        <v>0</v>
      </c>
      <c r="O47" s="123"/>
      <c r="P47" s="139"/>
      <c r="Q47" s="131"/>
      <c r="R47" s="123" t="b">
        <v>0</v>
      </c>
      <c r="S47" s="139">
        <f t="shared" si="11"/>
        <v>0</v>
      </c>
      <c r="T47" s="131">
        <f t="shared" si="6"/>
        <v>0</v>
      </c>
      <c r="U47" s="86">
        <f t="shared" si="14"/>
        <v>0</v>
      </c>
      <c r="X47" s="122" t="b">
        <v>0</v>
      </c>
      <c r="Y47" s="122">
        <f t="shared" si="12"/>
        <v>0</v>
      </c>
      <c r="Z47" s="123">
        <f t="shared" si="1"/>
        <v>0</v>
      </c>
      <c r="AA47" s="131">
        <f>P47+S47+M47+Y47</f>
        <v>0</v>
      </c>
    </row>
    <row r="48" spans="2:27" s="86" customFormat="1" ht="239.25" customHeight="1" thickBot="1" x14ac:dyDescent="0.3">
      <c r="B48" s="162" t="s">
        <v>174</v>
      </c>
      <c r="C48" s="153" t="str">
        <f>IF(COUNTIF(U48,"5"),"Conforme",IF(COUNTIF(U48,"1"),"Ecart non critique",IF(COUNTIF(U48,"2"),"Ecart critique",IF(COUNTIF(U48,"&gt;=4"),"Faux",IF(COUNTIF(U48,"0"),"")))))</f>
        <v/>
      </c>
      <c r="D48" s="175"/>
      <c r="E48" s="176" t="s">
        <v>82</v>
      </c>
      <c r="F48" s="177"/>
      <c r="G48" s="178" t="s">
        <v>83</v>
      </c>
      <c r="H48" s="179"/>
      <c r="I48" s="179"/>
      <c r="J48" s="166"/>
      <c r="L48" s="123" t="b">
        <v>0</v>
      </c>
      <c r="M48" s="117">
        <f t="shared" si="13"/>
        <v>0</v>
      </c>
      <c r="N48" s="131">
        <f t="shared" si="10"/>
        <v>0</v>
      </c>
      <c r="O48" s="123" t="b">
        <v>0</v>
      </c>
      <c r="P48" s="139">
        <f t="shared" si="8"/>
        <v>0</v>
      </c>
      <c r="Q48" s="131">
        <f t="shared" si="9"/>
        <v>0</v>
      </c>
      <c r="R48" s="123" t="b">
        <v>0</v>
      </c>
      <c r="S48" s="139">
        <f t="shared" si="11"/>
        <v>0</v>
      </c>
      <c r="T48" s="131">
        <f t="shared" si="6"/>
        <v>0</v>
      </c>
      <c r="U48" s="86">
        <f t="shared" si="14"/>
        <v>0</v>
      </c>
      <c r="X48" s="122" t="b">
        <v>0</v>
      </c>
      <c r="Y48" s="122">
        <f t="shared" si="12"/>
        <v>0</v>
      </c>
      <c r="Z48" s="123">
        <f t="shared" si="1"/>
        <v>0</v>
      </c>
      <c r="AA48" s="131">
        <f>P48+S48+M48+Y48</f>
        <v>0</v>
      </c>
    </row>
    <row r="49" spans="2:38" s="86" customFormat="1" ht="143.25" customHeight="1" thickBot="1" x14ac:dyDescent="0.3">
      <c r="B49" s="100" t="s">
        <v>84</v>
      </c>
      <c r="C49" s="101"/>
      <c r="D49" s="101"/>
      <c r="E49" s="101"/>
      <c r="F49" s="101"/>
      <c r="G49" s="101"/>
      <c r="H49" s="101"/>
      <c r="I49" s="101"/>
      <c r="J49" s="102"/>
      <c r="L49" s="180" t="s">
        <v>85</v>
      </c>
      <c r="M49" s="181"/>
      <c r="N49" s="182">
        <f>SUM(N32:N48)</f>
        <v>0</v>
      </c>
      <c r="O49" s="183" t="s">
        <v>86</v>
      </c>
      <c r="P49" s="184"/>
      <c r="Q49" s="182">
        <f>SUM(Q32:Q48)</f>
        <v>0</v>
      </c>
      <c r="R49" s="183" t="s">
        <v>87</v>
      </c>
      <c r="S49" s="184"/>
      <c r="T49" s="182">
        <f>SUM(T32:T48)</f>
        <v>0</v>
      </c>
      <c r="U49" s="185"/>
      <c r="V49" s="185"/>
      <c r="W49" s="185"/>
      <c r="X49" s="186"/>
      <c r="Y49" s="186"/>
      <c r="Z49" s="187"/>
      <c r="AA49" s="182"/>
      <c r="AB49" s="185"/>
      <c r="AC49" s="185"/>
      <c r="AD49" s="185"/>
      <c r="AE49" s="185"/>
      <c r="AF49" s="185"/>
      <c r="AG49" s="185"/>
      <c r="AH49" s="185"/>
      <c r="AI49" s="185"/>
      <c r="AJ49" s="185"/>
      <c r="AK49" s="185"/>
      <c r="AL49" s="185"/>
    </row>
    <row r="50" spans="2:38" s="86" customFormat="1" ht="203.25" customHeight="1" thickBot="1" x14ac:dyDescent="0.3">
      <c r="B50" s="110" t="s">
        <v>88</v>
      </c>
      <c r="C50" s="188" t="str">
        <f>IF(COUNTIF(U50,"5"),"Conforme",IF(COUNTIF(U50,"1"),"Ecart non critique",IF(COUNTIF(U50,"2"),"Ecart critique",IF(COUNTIF(U50,"&gt;=4"),"Faux",IF(COUNTIF(U50,"0"),"")))))</f>
        <v/>
      </c>
      <c r="D50" s="189"/>
      <c r="E50" s="190"/>
      <c r="F50" s="191"/>
      <c r="G50" s="192" t="s">
        <v>90</v>
      </c>
      <c r="H50" s="193"/>
      <c r="I50" s="193"/>
      <c r="J50" s="115"/>
      <c r="L50" s="123" t="b">
        <v>0</v>
      </c>
      <c r="M50" s="117">
        <f t="shared" si="13"/>
        <v>0</v>
      </c>
      <c r="N50" s="131">
        <f t="shared" si="10"/>
        <v>0</v>
      </c>
      <c r="O50" s="123" t="b">
        <v>0</v>
      </c>
      <c r="P50" s="139">
        <f t="shared" si="8"/>
        <v>0</v>
      </c>
      <c r="Q50" s="131">
        <f t="shared" si="9"/>
        <v>0</v>
      </c>
      <c r="R50" s="123" t="b">
        <v>0</v>
      </c>
      <c r="S50" s="139">
        <f t="shared" si="11"/>
        <v>0</v>
      </c>
      <c r="T50" s="131">
        <f t="shared" si="6"/>
        <v>0</v>
      </c>
      <c r="U50" s="86">
        <f t="shared" si="14"/>
        <v>0</v>
      </c>
      <c r="X50" s="122" t="b">
        <v>0</v>
      </c>
      <c r="Y50" s="122">
        <f t="shared" si="12"/>
        <v>0</v>
      </c>
      <c r="Z50" s="123">
        <f t="shared" si="1"/>
        <v>0</v>
      </c>
      <c r="AA50" s="131">
        <f t="shared" ref="AA50:AA53" si="15">P50+S50+M50+Y50</f>
        <v>0</v>
      </c>
    </row>
    <row r="51" spans="2:38" s="86" customFormat="1" ht="222.75" customHeight="1" thickBot="1" x14ac:dyDescent="0.3">
      <c r="B51" s="133" t="s">
        <v>99</v>
      </c>
      <c r="C51" s="134" t="str">
        <f>IF(COUNTIF(U51,"5"),"Conforme",IF(COUNTIF(U51,"1"),"Ecart non critique",IF(COUNTIF(U51,"2"),"Ecart critique",IF(COUNTIF(U51,"&gt;=4"),"Faux",IF(COUNTIF(U51,"0"),"")))))</f>
        <v/>
      </c>
      <c r="D51" s="204"/>
      <c r="E51" s="205" t="s">
        <v>100</v>
      </c>
      <c r="F51" s="206"/>
      <c r="G51" s="207" t="s">
        <v>101</v>
      </c>
      <c r="H51" s="208"/>
      <c r="I51" s="209"/>
      <c r="J51" s="138"/>
      <c r="L51" s="123" t="b">
        <v>0</v>
      </c>
      <c r="M51" s="117">
        <f t="shared" si="13"/>
        <v>0</v>
      </c>
      <c r="N51" s="131">
        <f t="shared" si="10"/>
        <v>0</v>
      </c>
      <c r="O51" s="123" t="b">
        <v>0</v>
      </c>
      <c r="P51" s="139">
        <f t="shared" si="8"/>
        <v>0</v>
      </c>
      <c r="Q51" s="131">
        <f t="shared" si="9"/>
        <v>0</v>
      </c>
      <c r="R51" s="123" t="b">
        <v>0</v>
      </c>
      <c r="S51" s="139">
        <f t="shared" si="11"/>
        <v>0</v>
      </c>
      <c r="T51" s="131">
        <f t="shared" si="6"/>
        <v>0</v>
      </c>
      <c r="U51" s="86">
        <f t="shared" si="14"/>
        <v>0</v>
      </c>
      <c r="X51" s="122"/>
      <c r="Y51" s="122">
        <f t="shared" si="12"/>
        <v>0</v>
      </c>
      <c r="Z51" s="123">
        <f t="shared" si="1"/>
        <v>0</v>
      </c>
      <c r="AA51" s="131">
        <f t="shared" si="15"/>
        <v>0</v>
      </c>
    </row>
    <row r="52" spans="2:38" s="86" customFormat="1" ht="62.25" customHeight="1" thickBot="1" x14ac:dyDescent="0.3">
      <c r="B52" s="210" t="s">
        <v>102</v>
      </c>
      <c r="C52" s="211"/>
      <c r="D52" s="211"/>
      <c r="E52" s="211"/>
      <c r="F52" s="211"/>
      <c r="G52" s="211"/>
      <c r="H52" s="211"/>
      <c r="I52" s="211"/>
      <c r="J52" s="212"/>
      <c r="L52" s="123" t="b">
        <v>0</v>
      </c>
      <c r="M52" s="117">
        <f t="shared" si="13"/>
        <v>0</v>
      </c>
      <c r="N52" s="131">
        <f t="shared" si="10"/>
        <v>0</v>
      </c>
      <c r="O52" s="123" t="b">
        <v>0</v>
      </c>
      <c r="P52" s="139">
        <f t="shared" si="8"/>
        <v>0</v>
      </c>
      <c r="Q52" s="131">
        <f t="shared" si="9"/>
        <v>0</v>
      </c>
      <c r="R52" s="123" t="b">
        <v>0</v>
      </c>
      <c r="S52" s="139">
        <f t="shared" si="11"/>
        <v>0</v>
      </c>
      <c r="T52" s="131">
        <f t="shared" si="6"/>
        <v>0</v>
      </c>
      <c r="U52" s="86">
        <f t="shared" si="14"/>
        <v>0</v>
      </c>
      <c r="X52" s="122" t="b">
        <v>0</v>
      </c>
      <c r="Y52" s="122">
        <f t="shared" si="12"/>
        <v>0</v>
      </c>
      <c r="Z52" s="123">
        <f t="shared" si="1"/>
        <v>0</v>
      </c>
      <c r="AA52" s="131">
        <f t="shared" si="15"/>
        <v>0</v>
      </c>
    </row>
    <row r="53" spans="2:38" s="86" customFormat="1" ht="201.75" customHeight="1" thickBot="1" x14ac:dyDescent="0.3">
      <c r="B53" s="110" t="s">
        <v>103</v>
      </c>
      <c r="C53" s="111" t="str">
        <f>IF(COUNTIF(U53,"5"),"Conforme",IF(COUNTIF(U53,"1"),"Ecart non critique",IF(COUNTIF(U53,"2"),"Ecart critique",IF(COUNTIF(U53,"&gt;=4"),"Faux",IF(COUNTIF(U53,"0"),"")))))</f>
        <v/>
      </c>
      <c r="D53" s="189"/>
      <c r="E53" s="213" t="s">
        <v>104</v>
      </c>
      <c r="F53" s="214"/>
      <c r="G53" s="215" t="s">
        <v>105</v>
      </c>
      <c r="H53" s="216"/>
      <c r="I53" s="216"/>
      <c r="J53" s="115"/>
      <c r="L53" s="123" t="b">
        <v>0</v>
      </c>
      <c r="M53" s="117">
        <f t="shared" si="13"/>
        <v>0</v>
      </c>
      <c r="N53" s="131">
        <f t="shared" si="10"/>
        <v>0</v>
      </c>
      <c r="O53" s="123" t="b">
        <v>0</v>
      </c>
      <c r="P53" s="139">
        <f t="shared" si="8"/>
        <v>0</v>
      </c>
      <c r="Q53" s="131">
        <f t="shared" si="9"/>
        <v>0</v>
      </c>
      <c r="R53" s="123" t="b">
        <v>0</v>
      </c>
      <c r="S53" s="139">
        <f t="shared" si="11"/>
        <v>0</v>
      </c>
      <c r="T53" s="131">
        <f t="shared" si="6"/>
        <v>0</v>
      </c>
      <c r="U53" s="86">
        <f t="shared" si="14"/>
        <v>0</v>
      </c>
      <c r="X53" s="122" t="b">
        <v>0</v>
      </c>
      <c r="Y53" s="122">
        <f t="shared" si="12"/>
        <v>0</v>
      </c>
      <c r="Z53" s="123">
        <f t="shared" si="1"/>
        <v>0</v>
      </c>
      <c r="AA53" s="131">
        <f t="shared" si="15"/>
        <v>0</v>
      </c>
    </row>
    <row r="54" spans="2:38" s="86" customFormat="1" ht="55.5" customHeight="1" thickBot="1" x14ac:dyDescent="0.3">
      <c r="B54" s="217" t="s">
        <v>106</v>
      </c>
      <c r="C54" s="218"/>
      <c r="D54" s="218"/>
      <c r="E54" s="218"/>
      <c r="F54" s="218"/>
      <c r="G54" s="218"/>
      <c r="H54" s="218"/>
      <c r="I54" s="218"/>
      <c r="J54" s="219"/>
      <c r="L54" s="123"/>
      <c r="M54" s="117"/>
      <c r="N54" s="131"/>
      <c r="O54" s="123"/>
      <c r="P54" s="139"/>
      <c r="Q54" s="131"/>
      <c r="R54" s="123"/>
      <c r="S54" s="139"/>
      <c r="T54" s="131"/>
      <c r="X54" s="122"/>
      <c r="Y54" s="122"/>
      <c r="Z54" s="123"/>
      <c r="AA54" s="131"/>
    </row>
    <row r="55" spans="2:38" s="86" customFormat="1" ht="128.25" customHeight="1" thickBot="1" x14ac:dyDescent="0.3">
      <c r="B55" s="110" t="s">
        <v>107</v>
      </c>
      <c r="C55" s="111" t="str">
        <f t="shared" ref="C55:C61" si="16">IF(COUNTIF(U55,"5"),"Conforme",IF(COUNTIF(U55,"1"),"Ecart non critique",IF(COUNTIF(U55,"2"),"Ecart critique",IF(COUNTIF(U55,"&gt;=4"),"Faux",IF(COUNTIF(U55,"0"),"")))))</f>
        <v/>
      </c>
      <c r="D55" s="220"/>
      <c r="E55" s="221"/>
      <c r="F55" s="221"/>
      <c r="G55" s="144" t="s">
        <v>108</v>
      </c>
      <c r="H55" s="144"/>
      <c r="I55" s="144"/>
      <c r="J55" s="222"/>
      <c r="L55" s="123" t="b">
        <v>0</v>
      </c>
      <c r="M55" s="117">
        <f t="shared" si="13"/>
        <v>0</v>
      </c>
      <c r="N55" s="131">
        <f t="shared" si="10"/>
        <v>0</v>
      </c>
      <c r="O55" s="123" t="b">
        <v>0</v>
      </c>
      <c r="P55" s="139">
        <f t="shared" si="8"/>
        <v>0</v>
      </c>
      <c r="Q55" s="131">
        <f t="shared" si="9"/>
        <v>0</v>
      </c>
      <c r="R55" s="123" t="b">
        <v>0</v>
      </c>
      <c r="S55" s="139">
        <f t="shared" si="11"/>
        <v>0</v>
      </c>
      <c r="T55" s="131">
        <f t="shared" si="6"/>
        <v>0</v>
      </c>
      <c r="U55" s="86">
        <f t="shared" si="14"/>
        <v>0</v>
      </c>
      <c r="X55" s="122" t="b">
        <v>0</v>
      </c>
      <c r="Y55" s="122">
        <f t="shared" si="12"/>
        <v>0</v>
      </c>
      <c r="Z55" s="123">
        <f t="shared" si="1"/>
        <v>0</v>
      </c>
      <c r="AA55" s="131">
        <f>P55+S55+M55+Y55</f>
        <v>0</v>
      </c>
    </row>
    <row r="56" spans="2:38" s="86" customFormat="1" ht="408.95" customHeight="1" thickBot="1" x14ac:dyDescent="0.3">
      <c r="B56" s="124" t="s">
        <v>109</v>
      </c>
      <c r="C56" s="125" t="str">
        <f t="shared" si="16"/>
        <v/>
      </c>
      <c r="D56" s="173"/>
      <c r="E56" s="174" t="s">
        <v>110</v>
      </c>
      <c r="F56" s="174"/>
      <c r="G56" s="174"/>
      <c r="H56" s="174"/>
      <c r="I56" s="174"/>
      <c r="J56" s="130"/>
      <c r="L56" s="123" t="b">
        <v>0</v>
      </c>
      <c r="M56" s="117">
        <f t="shared" si="13"/>
        <v>0</v>
      </c>
      <c r="N56" s="131">
        <f t="shared" si="10"/>
        <v>0</v>
      </c>
      <c r="O56" s="123" t="b">
        <v>0</v>
      </c>
      <c r="P56" s="139">
        <f t="shared" si="8"/>
        <v>0</v>
      </c>
      <c r="Q56" s="131">
        <f t="shared" si="9"/>
        <v>0</v>
      </c>
      <c r="R56" s="123" t="b">
        <v>0</v>
      </c>
      <c r="S56" s="139">
        <f t="shared" si="11"/>
        <v>0</v>
      </c>
      <c r="T56" s="131">
        <f t="shared" si="6"/>
        <v>0</v>
      </c>
      <c r="U56" s="86">
        <f t="shared" si="14"/>
        <v>0</v>
      </c>
      <c r="X56" s="122" t="b">
        <v>0</v>
      </c>
      <c r="Y56" s="122">
        <f t="shared" si="12"/>
        <v>0</v>
      </c>
      <c r="Z56" s="123">
        <f t="shared" si="1"/>
        <v>0</v>
      </c>
      <c r="AA56" s="131">
        <f>P56+S56+M56+Y56</f>
        <v>0</v>
      </c>
    </row>
    <row r="57" spans="2:38" s="86" customFormat="1" ht="129.75" customHeight="1" thickBot="1" x14ac:dyDescent="0.3">
      <c r="B57" s="124" t="s">
        <v>111</v>
      </c>
      <c r="C57" s="125" t="str">
        <f t="shared" si="16"/>
        <v/>
      </c>
      <c r="D57" s="173"/>
      <c r="E57" s="174"/>
      <c r="F57" s="174"/>
      <c r="G57" s="129" t="s">
        <v>112</v>
      </c>
      <c r="H57" s="129"/>
      <c r="I57" s="129"/>
      <c r="J57" s="130"/>
      <c r="L57" s="123" t="b">
        <v>0</v>
      </c>
      <c r="M57" s="117">
        <f t="shared" si="13"/>
        <v>0</v>
      </c>
      <c r="N57" s="131">
        <f t="shared" si="10"/>
        <v>0</v>
      </c>
      <c r="O57" s="123" t="b">
        <v>0</v>
      </c>
      <c r="P57" s="139">
        <f t="shared" si="8"/>
        <v>0</v>
      </c>
      <c r="Q57" s="131">
        <f t="shared" si="9"/>
        <v>0</v>
      </c>
      <c r="R57" s="123" t="b">
        <v>0</v>
      </c>
      <c r="S57" s="139">
        <f t="shared" si="11"/>
        <v>0</v>
      </c>
      <c r="T57" s="131">
        <f t="shared" si="6"/>
        <v>0</v>
      </c>
      <c r="U57" s="86">
        <f t="shared" si="14"/>
        <v>0</v>
      </c>
      <c r="X57" s="122" t="b">
        <v>0</v>
      </c>
      <c r="Y57" s="122">
        <f t="shared" si="12"/>
        <v>0</v>
      </c>
      <c r="Z57" s="123">
        <f t="shared" si="1"/>
        <v>0</v>
      </c>
      <c r="AA57" s="131">
        <f>P57+S57+M57+Y57</f>
        <v>0</v>
      </c>
    </row>
    <row r="58" spans="2:38" s="86" customFormat="1" ht="129.75" customHeight="1" thickBot="1" x14ac:dyDescent="0.3">
      <c r="B58" s="124" t="s">
        <v>113</v>
      </c>
      <c r="C58" s="125" t="str">
        <f t="shared" si="16"/>
        <v/>
      </c>
      <c r="D58" s="173"/>
      <c r="E58" s="174"/>
      <c r="F58" s="174"/>
      <c r="G58" s="129" t="s">
        <v>114</v>
      </c>
      <c r="H58" s="129"/>
      <c r="I58" s="129"/>
      <c r="J58" s="130"/>
      <c r="L58" s="123" t="b">
        <v>0</v>
      </c>
      <c r="M58" s="117">
        <f t="shared" si="13"/>
        <v>0</v>
      </c>
      <c r="N58" s="131">
        <f t="shared" si="10"/>
        <v>0</v>
      </c>
      <c r="O58" s="123"/>
      <c r="P58" s="139">
        <f t="shared" si="8"/>
        <v>0</v>
      </c>
      <c r="Q58" s="131">
        <f t="shared" si="9"/>
        <v>0</v>
      </c>
      <c r="R58" s="123" t="b">
        <v>0</v>
      </c>
      <c r="S58" s="139">
        <f t="shared" si="11"/>
        <v>0</v>
      </c>
      <c r="T58" s="131">
        <f t="shared" si="6"/>
        <v>0</v>
      </c>
      <c r="U58" s="86">
        <f t="shared" si="14"/>
        <v>0</v>
      </c>
      <c r="X58" s="122"/>
      <c r="Y58" s="122"/>
      <c r="Z58" s="123"/>
      <c r="AA58" s="131"/>
    </row>
    <row r="59" spans="2:38" s="86" customFormat="1" ht="129.75" customHeight="1" thickBot="1" x14ac:dyDescent="0.3">
      <c r="B59" s="124" t="s">
        <v>115</v>
      </c>
      <c r="C59" s="125" t="str">
        <f t="shared" si="16"/>
        <v/>
      </c>
      <c r="D59" s="173"/>
      <c r="E59" s="174"/>
      <c r="F59" s="174"/>
      <c r="G59" s="129" t="s">
        <v>116</v>
      </c>
      <c r="H59" s="129"/>
      <c r="I59" s="129"/>
      <c r="J59" s="130"/>
      <c r="L59" s="123" t="b">
        <v>0</v>
      </c>
      <c r="M59" s="117">
        <f t="shared" si="13"/>
        <v>0</v>
      </c>
      <c r="N59" s="131">
        <f t="shared" si="10"/>
        <v>0</v>
      </c>
      <c r="O59" s="123"/>
      <c r="P59" s="139">
        <f t="shared" si="8"/>
        <v>0</v>
      </c>
      <c r="Q59" s="131">
        <f t="shared" si="9"/>
        <v>0</v>
      </c>
      <c r="R59" s="123" t="b">
        <v>0</v>
      </c>
      <c r="S59" s="139">
        <f t="shared" si="11"/>
        <v>0</v>
      </c>
      <c r="T59" s="131">
        <f t="shared" si="6"/>
        <v>0</v>
      </c>
      <c r="U59" s="86">
        <f t="shared" si="14"/>
        <v>0</v>
      </c>
      <c r="X59" s="122"/>
      <c r="Y59" s="122"/>
      <c r="Z59" s="123"/>
      <c r="AA59" s="131"/>
    </row>
    <row r="60" spans="2:38" s="86" customFormat="1" ht="129.75" customHeight="1" thickBot="1" x14ac:dyDescent="0.3">
      <c r="B60" s="124" t="s">
        <v>117</v>
      </c>
      <c r="C60" s="125" t="str">
        <f t="shared" si="16"/>
        <v/>
      </c>
      <c r="D60" s="173"/>
      <c r="E60" s="174"/>
      <c r="F60" s="174"/>
      <c r="G60" s="129" t="s">
        <v>118</v>
      </c>
      <c r="H60" s="129"/>
      <c r="I60" s="129"/>
      <c r="J60" s="130"/>
      <c r="L60" s="123" t="b">
        <v>0</v>
      </c>
      <c r="M60" s="117">
        <f t="shared" si="13"/>
        <v>0</v>
      </c>
      <c r="N60" s="131">
        <f t="shared" si="10"/>
        <v>0</v>
      </c>
      <c r="O60" s="123"/>
      <c r="P60" s="139">
        <f t="shared" si="8"/>
        <v>0</v>
      </c>
      <c r="Q60" s="131">
        <f t="shared" si="9"/>
        <v>0</v>
      </c>
      <c r="R60" s="123" t="b">
        <v>0</v>
      </c>
      <c r="S60" s="139">
        <f t="shared" si="11"/>
        <v>0</v>
      </c>
      <c r="T60" s="131">
        <f t="shared" si="6"/>
        <v>0</v>
      </c>
      <c r="U60" s="86">
        <f t="shared" si="14"/>
        <v>0</v>
      </c>
      <c r="X60" s="122"/>
      <c r="Y60" s="122"/>
      <c r="Z60" s="123"/>
      <c r="AA60" s="131"/>
    </row>
    <row r="61" spans="2:38" s="86" customFormat="1" ht="169.5" customHeight="1" thickBot="1" x14ac:dyDescent="0.3">
      <c r="B61" s="124" t="s">
        <v>119</v>
      </c>
      <c r="C61" s="125" t="str">
        <f t="shared" si="16"/>
        <v/>
      </c>
      <c r="D61" s="173"/>
      <c r="E61" s="223" t="s">
        <v>120</v>
      </c>
      <c r="F61" s="223"/>
      <c r="G61" s="129"/>
      <c r="H61" s="129"/>
      <c r="I61" s="129"/>
      <c r="J61" s="130"/>
      <c r="L61" s="123" t="b">
        <v>0</v>
      </c>
      <c r="M61" s="117">
        <f t="shared" si="13"/>
        <v>0</v>
      </c>
      <c r="N61" s="131">
        <f t="shared" si="10"/>
        <v>0</v>
      </c>
      <c r="O61" s="123" t="b">
        <v>0</v>
      </c>
      <c r="P61" s="139">
        <f t="shared" si="8"/>
        <v>0</v>
      </c>
      <c r="Q61" s="131">
        <f t="shared" si="9"/>
        <v>0</v>
      </c>
      <c r="R61" s="123"/>
      <c r="S61" s="139">
        <f t="shared" si="11"/>
        <v>0</v>
      </c>
      <c r="T61" s="131">
        <f t="shared" si="6"/>
        <v>0</v>
      </c>
      <c r="U61" s="86">
        <f t="shared" si="14"/>
        <v>0</v>
      </c>
      <c r="X61" s="122"/>
      <c r="Y61" s="122"/>
      <c r="Z61" s="123"/>
      <c r="AA61" s="131"/>
    </row>
    <row r="62" spans="2:38" s="86" customFormat="1" ht="58.5" customHeight="1" thickBot="1" x14ac:dyDescent="0.3">
      <c r="B62" s="224" t="s">
        <v>121</v>
      </c>
      <c r="C62" s="225"/>
      <c r="D62" s="225"/>
      <c r="E62" s="225"/>
      <c r="F62" s="225"/>
      <c r="G62" s="225"/>
      <c r="H62" s="225"/>
      <c r="I62" s="225"/>
      <c r="J62" s="226"/>
      <c r="L62" s="123"/>
      <c r="M62" s="117"/>
      <c r="N62" s="131"/>
      <c r="O62" s="123"/>
      <c r="P62" s="139"/>
      <c r="Q62" s="131"/>
      <c r="R62" s="123"/>
      <c r="S62" s="139"/>
      <c r="T62" s="131"/>
      <c r="X62" s="122"/>
      <c r="Y62" s="122"/>
      <c r="Z62" s="123"/>
      <c r="AA62" s="131"/>
    </row>
    <row r="63" spans="2:38" s="86" customFormat="1" ht="189.75" customHeight="1" thickBot="1" x14ac:dyDescent="0.3">
      <c r="B63" s="124" t="s">
        <v>122</v>
      </c>
      <c r="C63" s="125" t="str">
        <f t="shared" ref="C63:C71" si="17">IF(COUNTIF(U63,"5"),"Conforme",IF(COUNTIF(U63,"1"),"Ecart non critique",IF(COUNTIF(U63,"2"),"Ecart critique",IF(COUNTIF(U63,"&gt;=4"),"Faux",IF(COUNTIF(U63,"0"),"")))))</f>
        <v/>
      </c>
      <c r="D63" s="173"/>
      <c r="E63" s="174"/>
      <c r="F63" s="174"/>
      <c r="G63" s="227" t="s">
        <v>123</v>
      </c>
      <c r="H63" s="227"/>
      <c r="I63" s="227"/>
      <c r="J63" s="130"/>
      <c r="L63" s="123" t="b">
        <v>0</v>
      </c>
      <c r="M63" s="117">
        <f t="shared" si="13"/>
        <v>0</v>
      </c>
      <c r="N63" s="131">
        <f t="shared" si="10"/>
        <v>0</v>
      </c>
      <c r="O63" s="123"/>
      <c r="P63" s="139">
        <f t="shared" si="8"/>
        <v>0</v>
      </c>
      <c r="Q63" s="131">
        <f t="shared" si="9"/>
        <v>0</v>
      </c>
      <c r="R63" s="123" t="b">
        <v>0</v>
      </c>
      <c r="S63" s="139">
        <f t="shared" si="11"/>
        <v>0</v>
      </c>
      <c r="T63" s="131">
        <f t="shared" si="6"/>
        <v>0</v>
      </c>
      <c r="U63" s="86">
        <f t="shared" si="14"/>
        <v>0</v>
      </c>
      <c r="X63" s="122"/>
      <c r="Y63" s="122"/>
      <c r="Z63" s="123"/>
      <c r="AA63" s="131"/>
    </row>
    <row r="64" spans="2:38" s="86" customFormat="1" ht="129.75" customHeight="1" thickBot="1" x14ac:dyDescent="0.3">
      <c r="B64" s="124" t="s">
        <v>124</v>
      </c>
      <c r="C64" s="125" t="str">
        <f t="shared" si="17"/>
        <v/>
      </c>
      <c r="D64" s="173"/>
      <c r="E64" s="174"/>
      <c r="F64" s="174"/>
      <c r="G64" s="227" t="s">
        <v>125</v>
      </c>
      <c r="H64" s="227"/>
      <c r="I64" s="227"/>
      <c r="J64" s="130"/>
      <c r="L64" s="123" t="b">
        <v>0</v>
      </c>
      <c r="M64" s="117">
        <f t="shared" si="13"/>
        <v>0</v>
      </c>
      <c r="N64" s="131">
        <f t="shared" si="10"/>
        <v>0</v>
      </c>
      <c r="O64" s="123"/>
      <c r="P64" s="139">
        <f t="shared" si="8"/>
        <v>0</v>
      </c>
      <c r="Q64" s="131">
        <f t="shared" si="9"/>
        <v>0</v>
      </c>
      <c r="R64" s="123" t="b">
        <v>0</v>
      </c>
      <c r="S64" s="139">
        <f t="shared" si="11"/>
        <v>0</v>
      </c>
      <c r="T64" s="131">
        <f t="shared" si="6"/>
        <v>0</v>
      </c>
      <c r="U64" s="86">
        <f t="shared" si="14"/>
        <v>0</v>
      </c>
      <c r="X64" s="122"/>
      <c r="Y64" s="122"/>
      <c r="Z64" s="123"/>
      <c r="AA64" s="131"/>
    </row>
    <row r="65" spans="2:28" s="86" customFormat="1" ht="362.25" customHeight="1" thickBot="1" x14ac:dyDescent="0.3">
      <c r="B65" s="124" t="s">
        <v>126</v>
      </c>
      <c r="C65" s="125" t="str">
        <f t="shared" si="17"/>
        <v/>
      </c>
      <c r="D65" s="173"/>
      <c r="E65" s="174" t="s">
        <v>127</v>
      </c>
      <c r="F65" s="174"/>
      <c r="G65" s="129" t="s">
        <v>128</v>
      </c>
      <c r="H65" s="129"/>
      <c r="I65" s="129"/>
      <c r="J65" s="130"/>
      <c r="L65" s="123" t="b">
        <v>0</v>
      </c>
      <c r="M65" s="117">
        <f t="shared" si="13"/>
        <v>0</v>
      </c>
      <c r="N65" s="131">
        <f t="shared" si="10"/>
        <v>0</v>
      </c>
      <c r="O65" s="123" t="b">
        <v>0</v>
      </c>
      <c r="P65" s="139">
        <f t="shared" si="8"/>
        <v>0</v>
      </c>
      <c r="Q65" s="131">
        <f t="shared" si="9"/>
        <v>0</v>
      </c>
      <c r="R65" s="123" t="b">
        <v>0</v>
      </c>
      <c r="S65" s="139">
        <f t="shared" si="11"/>
        <v>0</v>
      </c>
      <c r="T65" s="131">
        <f t="shared" si="6"/>
        <v>0</v>
      </c>
      <c r="U65" s="86">
        <f t="shared" si="14"/>
        <v>0</v>
      </c>
      <c r="X65" s="122"/>
      <c r="Y65" s="122"/>
      <c r="Z65" s="123"/>
      <c r="AA65" s="131"/>
    </row>
    <row r="66" spans="2:28" s="86" customFormat="1" ht="198.75" customHeight="1" thickBot="1" x14ac:dyDescent="0.3">
      <c r="B66" s="124" t="s">
        <v>129</v>
      </c>
      <c r="C66" s="125" t="str">
        <f t="shared" si="17"/>
        <v/>
      </c>
      <c r="D66" s="173"/>
      <c r="E66" s="174" t="s">
        <v>130</v>
      </c>
      <c r="F66" s="174"/>
      <c r="G66" s="227" t="s">
        <v>131</v>
      </c>
      <c r="H66" s="227"/>
      <c r="I66" s="227"/>
      <c r="J66" s="130"/>
      <c r="L66" s="123" t="b">
        <v>0</v>
      </c>
      <c r="M66" s="117">
        <f t="shared" si="13"/>
        <v>0</v>
      </c>
      <c r="N66" s="131">
        <f t="shared" si="10"/>
        <v>0</v>
      </c>
      <c r="O66" s="123" t="b">
        <v>0</v>
      </c>
      <c r="P66" s="139">
        <f t="shared" si="8"/>
        <v>0</v>
      </c>
      <c r="Q66" s="131">
        <f t="shared" si="9"/>
        <v>0</v>
      </c>
      <c r="R66" s="123" t="b">
        <v>0</v>
      </c>
      <c r="S66" s="139">
        <f t="shared" si="11"/>
        <v>0</v>
      </c>
      <c r="T66" s="131">
        <f t="shared" si="6"/>
        <v>0</v>
      </c>
      <c r="U66" s="86">
        <f t="shared" si="14"/>
        <v>0</v>
      </c>
      <c r="X66" s="122"/>
      <c r="Y66" s="122"/>
      <c r="Z66" s="123"/>
      <c r="AA66" s="131"/>
    </row>
    <row r="67" spans="2:28" s="86" customFormat="1" ht="285.75" customHeight="1" thickBot="1" x14ac:dyDescent="0.3">
      <c r="B67" s="228" t="s">
        <v>132</v>
      </c>
      <c r="C67" s="125" t="str">
        <f t="shared" si="17"/>
        <v/>
      </c>
      <c r="D67" s="229"/>
      <c r="E67" s="174"/>
      <c r="F67" s="174"/>
      <c r="G67" s="174" t="s">
        <v>133</v>
      </c>
      <c r="H67" s="174"/>
      <c r="I67" s="174"/>
      <c r="J67" s="130"/>
      <c r="L67" s="123" t="b">
        <v>0</v>
      </c>
      <c r="M67" s="117">
        <f t="shared" si="13"/>
        <v>0</v>
      </c>
      <c r="N67" s="131">
        <f t="shared" si="10"/>
        <v>0</v>
      </c>
      <c r="O67" s="123" t="b">
        <v>0</v>
      </c>
      <c r="P67" s="139">
        <f t="shared" si="8"/>
        <v>0</v>
      </c>
      <c r="Q67" s="131">
        <f t="shared" si="9"/>
        <v>0</v>
      </c>
      <c r="R67" s="123" t="b">
        <v>0</v>
      </c>
      <c r="S67" s="139">
        <f t="shared" si="11"/>
        <v>0</v>
      </c>
      <c r="T67" s="131">
        <f t="shared" si="6"/>
        <v>0</v>
      </c>
      <c r="U67" s="86">
        <f t="shared" si="14"/>
        <v>0</v>
      </c>
      <c r="X67" s="122" t="b">
        <v>1</v>
      </c>
      <c r="Y67" s="122">
        <f t="shared" si="12"/>
        <v>4</v>
      </c>
      <c r="Z67" s="123">
        <f t="shared" si="1"/>
        <v>1</v>
      </c>
      <c r="AA67" s="131">
        <f>P67+S67+M67+Y67</f>
        <v>4</v>
      </c>
    </row>
    <row r="68" spans="2:28" s="86" customFormat="1" ht="97.5" customHeight="1" thickBot="1" x14ac:dyDescent="0.3">
      <c r="B68" s="228" t="s">
        <v>134</v>
      </c>
      <c r="C68" s="125" t="str">
        <f t="shared" si="17"/>
        <v/>
      </c>
      <c r="D68" s="229"/>
      <c r="E68" s="230"/>
      <c r="F68" s="230"/>
      <c r="G68" s="174" t="s">
        <v>135</v>
      </c>
      <c r="H68" s="174"/>
      <c r="I68" s="174"/>
      <c r="J68" s="130"/>
      <c r="L68" s="123" t="b">
        <v>0</v>
      </c>
      <c r="M68" s="117">
        <f t="shared" si="13"/>
        <v>0</v>
      </c>
      <c r="N68" s="131">
        <f t="shared" si="10"/>
        <v>0</v>
      </c>
      <c r="O68" s="123" t="b">
        <v>0</v>
      </c>
      <c r="P68" s="139">
        <f t="shared" si="8"/>
        <v>0</v>
      </c>
      <c r="Q68" s="131">
        <f t="shared" si="9"/>
        <v>0</v>
      </c>
      <c r="R68" s="123" t="b">
        <v>0</v>
      </c>
      <c r="S68" s="139">
        <f t="shared" si="11"/>
        <v>0</v>
      </c>
      <c r="T68" s="131">
        <f t="shared" si="6"/>
        <v>0</v>
      </c>
      <c r="U68" s="86">
        <f t="shared" si="14"/>
        <v>0</v>
      </c>
      <c r="X68" s="122" t="b">
        <v>0</v>
      </c>
      <c r="Y68" s="122">
        <f t="shared" si="12"/>
        <v>0</v>
      </c>
      <c r="Z68" s="123">
        <f t="shared" si="1"/>
        <v>0</v>
      </c>
      <c r="AA68" s="131">
        <f>P68+S68+M68+Y68</f>
        <v>0</v>
      </c>
    </row>
    <row r="69" spans="2:28" s="86" customFormat="1" ht="313.5" customHeight="1" thickBot="1" x14ac:dyDescent="0.3">
      <c r="B69" s="228" t="s">
        <v>136</v>
      </c>
      <c r="C69" s="125" t="str">
        <f t="shared" si="17"/>
        <v/>
      </c>
      <c r="D69" s="229"/>
      <c r="E69" s="174"/>
      <c r="F69" s="174"/>
      <c r="G69" s="174" t="s">
        <v>137</v>
      </c>
      <c r="H69" s="174"/>
      <c r="I69" s="174"/>
      <c r="J69" s="130"/>
      <c r="L69" s="123" t="b">
        <v>0</v>
      </c>
      <c r="M69" s="117">
        <f t="shared" si="13"/>
        <v>0</v>
      </c>
      <c r="N69" s="131">
        <f t="shared" si="10"/>
        <v>0</v>
      </c>
      <c r="O69" s="123" t="b">
        <v>0</v>
      </c>
      <c r="P69" s="139">
        <f t="shared" si="8"/>
        <v>0</v>
      </c>
      <c r="Q69" s="131">
        <f t="shared" si="9"/>
        <v>0</v>
      </c>
      <c r="R69" s="123" t="b">
        <v>0</v>
      </c>
      <c r="S69" s="139">
        <f t="shared" si="11"/>
        <v>0</v>
      </c>
      <c r="T69" s="131">
        <f t="shared" si="6"/>
        <v>0</v>
      </c>
      <c r="U69" s="86">
        <f t="shared" si="14"/>
        <v>0</v>
      </c>
      <c r="X69" s="122" t="b">
        <v>0</v>
      </c>
      <c r="Y69" s="122">
        <f t="shared" si="12"/>
        <v>0</v>
      </c>
      <c r="Z69" s="123">
        <f t="shared" si="1"/>
        <v>0</v>
      </c>
      <c r="AA69" s="131">
        <f>P69+S69+M69+Y69</f>
        <v>0</v>
      </c>
    </row>
    <row r="70" spans="2:28" s="86" customFormat="1" ht="234" customHeight="1" thickBot="1" x14ac:dyDescent="0.3">
      <c r="B70" s="228" t="s">
        <v>138</v>
      </c>
      <c r="C70" s="125" t="str">
        <f t="shared" si="17"/>
        <v/>
      </c>
      <c r="D70" s="229"/>
      <c r="E70" s="174"/>
      <c r="F70" s="174"/>
      <c r="G70" s="174" t="s">
        <v>139</v>
      </c>
      <c r="H70" s="174"/>
      <c r="I70" s="174"/>
      <c r="J70" s="130"/>
      <c r="L70" s="123" t="b">
        <v>0</v>
      </c>
      <c r="M70" s="117">
        <f t="shared" si="13"/>
        <v>0</v>
      </c>
      <c r="N70" s="131">
        <f t="shared" si="10"/>
        <v>0</v>
      </c>
      <c r="O70" s="123" t="b">
        <v>0</v>
      </c>
      <c r="P70" s="139">
        <f t="shared" si="8"/>
        <v>0</v>
      </c>
      <c r="Q70" s="131">
        <f t="shared" si="9"/>
        <v>0</v>
      </c>
      <c r="R70" s="123" t="b">
        <v>0</v>
      </c>
      <c r="S70" s="139">
        <f t="shared" si="11"/>
        <v>0</v>
      </c>
      <c r="T70" s="131">
        <f t="shared" si="6"/>
        <v>0</v>
      </c>
      <c r="U70" s="86">
        <f t="shared" si="14"/>
        <v>0</v>
      </c>
      <c r="X70" s="122" t="b">
        <v>0</v>
      </c>
      <c r="Y70" s="122">
        <f t="shared" si="12"/>
        <v>0</v>
      </c>
      <c r="Z70" s="123">
        <f t="shared" si="1"/>
        <v>0</v>
      </c>
      <c r="AA70" s="131">
        <f>P70+S70+M70+Y70</f>
        <v>0</v>
      </c>
    </row>
    <row r="71" spans="2:28" s="86" customFormat="1" ht="205.5" customHeight="1" thickBot="1" x14ac:dyDescent="0.3">
      <c r="B71" s="231" t="s">
        <v>140</v>
      </c>
      <c r="C71" s="134" t="str">
        <f t="shared" si="17"/>
        <v/>
      </c>
      <c r="D71" s="232"/>
      <c r="E71" s="233"/>
      <c r="F71" s="233"/>
      <c r="G71" s="234" t="s">
        <v>141</v>
      </c>
      <c r="H71" s="234"/>
      <c r="I71" s="234"/>
      <c r="J71" s="138"/>
      <c r="L71" s="123" t="b">
        <v>0</v>
      </c>
      <c r="M71" s="117">
        <f t="shared" si="13"/>
        <v>0</v>
      </c>
      <c r="N71" s="131">
        <f t="shared" si="10"/>
        <v>0</v>
      </c>
      <c r="O71" s="123"/>
      <c r="P71" s="139"/>
      <c r="Q71" s="131"/>
      <c r="R71" s="123" t="b">
        <v>0</v>
      </c>
      <c r="S71" s="139">
        <f t="shared" si="11"/>
        <v>0</v>
      </c>
      <c r="T71" s="131">
        <f t="shared" si="6"/>
        <v>0</v>
      </c>
      <c r="U71" s="86">
        <f t="shared" si="14"/>
        <v>0</v>
      </c>
      <c r="X71" s="122" t="b">
        <v>0</v>
      </c>
      <c r="Y71" s="122">
        <f t="shared" si="12"/>
        <v>0</v>
      </c>
      <c r="Z71" s="123">
        <f t="shared" si="1"/>
        <v>0</v>
      </c>
      <c r="AA71" s="131">
        <f>P71+S71+M71+Y71</f>
        <v>0</v>
      </c>
    </row>
    <row r="72" spans="2:28" s="86" customFormat="1" ht="15.75" customHeight="1" x14ac:dyDescent="0.25">
      <c r="B72" s="263" t="s">
        <v>144</v>
      </c>
      <c r="C72" s="264"/>
      <c r="D72" s="264"/>
      <c r="E72" s="264"/>
      <c r="F72" s="264"/>
      <c r="G72" s="264"/>
      <c r="H72" s="264"/>
      <c r="I72" s="264"/>
      <c r="J72" s="265"/>
      <c r="L72" s="122"/>
      <c r="M72" s="117">
        <f t="shared" si="13"/>
        <v>0</v>
      </c>
      <c r="N72" s="122">
        <f>SUM(N32:N71)</f>
        <v>0</v>
      </c>
      <c r="O72" s="122" t="s">
        <v>142</v>
      </c>
      <c r="P72" s="122"/>
      <c r="Q72" s="122">
        <f>SUM(Q32:Q71)</f>
        <v>0</v>
      </c>
      <c r="R72" s="122"/>
      <c r="S72" s="122"/>
      <c r="T72" s="122">
        <f>SUM(T32:T71)</f>
        <v>0</v>
      </c>
      <c r="X72" s="122"/>
      <c r="Y72" s="122"/>
      <c r="Z72" s="122">
        <f>SUM(Z32:Z71)</f>
        <v>5</v>
      </c>
      <c r="AA72" s="122"/>
    </row>
    <row r="73" spans="2:28" s="86" customFormat="1" ht="81" customHeight="1" thickBot="1" x14ac:dyDescent="0.3">
      <c r="B73" s="266"/>
      <c r="C73" s="267"/>
      <c r="D73" s="267"/>
      <c r="E73" s="267"/>
      <c r="F73" s="267"/>
      <c r="G73" s="267"/>
      <c r="H73" s="267"/>
      <c r="I73" s="267"/>
      <c r="J73" s="268"/>
      <c r="L73" s="235" t="s">
        <v>143</v>
      </c>
      <c r="M73" s="235"/>
      <c r="N73" s="185">
        <f>SUM(N50:N71)</f>
        <v>0</v>
      </c>
      <c r="O73" s="235" t="s">
        <v>31</v>
      </c>
      <c r="P73" s="235"/>
      <c r="Q73" s="185">
        <f>SUM(Q50:Q71)</f>
        <v>0</v>
      </c>
      <c r="R73" s="235" t="s">
        <v>32</v>
      </c>
      <c r="S73" s="235"/>
      <c r="T73" s="185">
        <f>SUM(T50:T71)</f>
        <v>0</v>
      </c>
      <c r="U73" s="185"/>
      <c r="V73" s="185"/>
      <c r="W73" s="185"/>
      <c r="X73" s="185"/>
      <c r="Y73" s="185"/>
      <c r="Z73" s="185"/>
      <c r="AA73" s="185"/>
      <c r="AB73" s="185"/>
    </row>
    <row r="74" spans="2:28" ht="324" customHeight="1" thickBot="1" x14ac:dyDescent="0.3">
      <c r="B74" s="240"/>
      <c r="C74" s="241"/>
      <c r="D74" s="241"/>
      <c r="E74" s="241"/>
      <c r="F74" s="241"/>
      <c r="G74" s="241"/>
      <c r="H74" s="241"/>
      <c r="I74" s="241"/>
      <c r="J74" s="242"/>
      <c r="K74" s="243"/>
      <c r="L74" s="86" t="s">
        <v>145</v>
      </c>
      <c r="M74" s="86">
        <f>Q72+T72</f>
        <v>0</v>
      </c>
      <c r="R74" s="86"/>
      <c r="S74" s="86"/>
      <c r="T74" s="86"/>
    </row>
    <row r="75" spans="2:28" ht="28.5" customHeight="1" x14ac:dyDescent="0.25">
      <c r="B75" s="244"/>
      <c r="C75" s="244"/>
      <c r="D75" s="244"/>
      <c r="E75" s="244"/>
      <c r="F75" s="244"/>
      <c r="G75" s="244"/>
      <c r="H75" s="244"/>
      <c r="I75" s="244"/>
      <c r="J75" s="243"/>
      <c r="K75" s="243"/>
      <c r="L75" s="243"/>
      <c r="M75" s="243"/>
    </row>
    <row r="78" spans="2:28" x14ac:dyDescent="0.25">
      <c r="J78" s="245"/>
      <c r="K78" s="245"/>
    </row>
    <row r="79" spans="2:28" x14ac:dyDescent="0.25">
      <c r="J79" s="245"/>
      <c r="K79" s="245"/>
    </row>
    <row r="80" spans="2:28" x14ac:dyDescent="0.25">
      <c r="J80" s="245"/>
      <c r="K80" s="245"/>
    </row>
    <row r="81" spans="8:17" x14ac:dyDescent="0.25">
      <c r="J81" s="245"/>
      <c r="K81" s="245"/>
    </row>
    <row r="82" spans="8:17" x14ac:dyDescent="0.25">
      <c r="J82" s="245"/>
      <c r="K82" s="245"/>
    </row>
    <row r="83" spans="8:17" ht="28.5" x14ac:dyDescent="0.45">
      <c r="H83" s="246"/>
      <c r="I83" s="246"/>
      <c r="J83" s="247"/>
      <c r="K83" s="247"/>
      <c r="L83" s="248"/>
      <c r="M83" s="249"/>
    </row>
    <row r="84" spans="8:17" ht="28.5" x14ac:dyDescent="0.45">
      <c r="J84" s="245"/>
      <c r="K84" s="245"/>
      <c r="M84" s="250"/>
    </row>
    <row r="85" spans="8:17" x14ac:dyDescent="0.25">
      <c r="J85" s="245"/>
      <c r="K85" s="245"/>
    </row>
    <row r="86" spans="8:17" x14ac:dyDescent="0.25">
      <c r="J86" s="245"/>
      <c r="K86" s="245"/>
    </row>
    <row r="87" spans="8:17" x14ac:dyDescent="0.25">
      <c r="J87" s="245"/>
      <c r="K87" s="245"/>
    </row>
    <row r="88" spans="8:17" x14ac:dyDescent="0.25">
      <c r="J88" s="245"/>
      <c r="K88" s="245"/>
    </row>
    <row r="89" spans="8:17" x14ac:dyDescent="0.25">
      <c r="J89" s="245"/>
      <c r="K89" s="245"/>
    </row>
    <row r="90" spans="8:17" ht="16.5" customHeight="1" x14ac:dyDescent="0.7">
      <c r="H90" s="251"/>
      <c r="I90" s="251"/>
      <c r="J90" s="252"/>
      <c r="K90" s="252"/>
      <c r="L90" s="253"/>
      <c r="M90" s="253"/>
      <c r="N90" s="253"/>
      <c r="O90" s="253"/>
      <c r="P90" s="253"/>
      <c r="Q90" s="253"/>
    </row>
    <row r="91" spans="8:17" ht="16.5" customHeight="1" x14ac:dyDescent="0.25">
      <c r="J91" s="245"/>
      <c r="K91" s="245"/>
    </row>
    <row r="92" spans="8:17" x14ac:dyDescent="0.25">
      <c r="J92" s="245"/>
      <c r="K92" s="245"/>
    </row>
    <row r="93" spans="8:17" x14ac:dyDescent="0.25">
      <c r="J93" s="245"/>
      <c r="K93" s="245"/>
    </row>
    <row r="94" spans="8:17" x14ac:dyDescent="0.25">
      <c r="J94" s="245"/>
      <c r="K94" s="245"/>
    </row>
    <row r="95" spans="8:17" x14ac:dyDescent="0.25">
      <c r="J95" s="245"/>
      <c r="K95" s="245"/>
    </row>
    <row r="96" spans="8:17" x14ac:dyDescent="0.25">
      <c r="J96" s="245"/>
      <c r="K96" s="245"/>
    </row>
    <row r="97" spans="8:17" ht="15.75" customHeight="1" x14ac:dyDescent="0.7">
      <c r="H97" s="254"/>
      <c r="I97" s="254"/>
      <c r="J97" s="255"/>
      <c r="K97" s="255"/>
      <c r="L97" s="256"/>
      <c r="M97" s="256"/>
      <c r="N97" s="256"/>
      <c r="O97" s="256"/>
      <c r="P97" s="256"/>
      <c r="Q97" s="256"/>
    </row>
    <row r="98" spans="8:17" x14ac:dyDescent="0.25">
      <c r="J98" s="245"/>
      <c r="K98" s="245"/>
    </row>
    <row r="99" spans="8:17" x14ac:dyDescent="0.25">
      <c r="J99" s="245"/>
      <c r="K99" s="245"/>
    </row>
    <row r="100" spans="8:17" x14ac:dyDescent="0.25">
      <c r="J100" s="245"/>
      <c r="K100" s="245"/>
    </row>
    <row r="101" spans="8:17" x14ac:dyDescent="0.25">
      <c r="J101" s="245"/>
      <c r="K101" s="245"/>
    </row>
    <row r="102" spans="8:17" x14ac:dyDescent="0.25">
      <c r="J102" s="245"/>
      <c r="K102" s="245"/>
    </row>
    <row r="103" spans="8:17" x14ac:dyDescent="0.25">
      <c r="J103" s="245"/>
      <c r="K103" s="245"/>
    </row>
    <row r="104" spans="8:17" x14ac:dyDescent="0.25">
      <c r="J104" s="245"/>
      <c r="K104" s="245"/>
    </row>
    <row r="105" spans="8:17" x14ac:dyDescent="0.25">
      <c r="J105" s="245"/>
      <c r="K105" s="245"/>
    </row>
    <row r="106" spans="8:17" x14ac:dyDescent="0.25">
      <c r="J106" s="245"/>
      <c r="K106" s="245"/>
    </row>
    <row r="107" spans="8:17" x14ac:dyDescent="0.25">
      <c r="J107" s="245"/>
      <c r="K107" s="245"/>
    </row>
    <row r="108" spans="8:17" x14ac:dyDescent="0.25">
      <c r="J108" s="245"/>
      <c r="K108" s="245"/>
    </row>
    <row r="109" spans="8:17" x14ac:dyDescent="0.25">
      <c r="J109" s="245"/>
      <c r="K109" s="245"/>
    </row>
    <row r="110" spans="8:17" x14ac:dyDescent="0.25">
      <c r="J110" s="245"/>
      <c r="K110" s="245"/>
    </row>
    <row r="111" spans="8:17" x14ac:dyDescent="0.25">
      <c r="J111" s="245"/>
      <c r="K111" s="245"/>
    </row>
    <row r="112" spans="8:17" x14ac:dyDescent="0.25">
      <c r="J112" s="245"/>
      <c r="K112" s="245"/>
    </row>
    <row r="113" spans="6:11" x14ac:dyDescent="0.25">
      <c r="J113" s="245"/>
      <c r="K113" s="245"/>
    </row>
    <row r="114" spans="6:11" x14ac:dyDescent="0.25">
      <c r="J114" s="245"/>
      <c r="K114" s="245"/>
    </row>
    <row r="115" spans="6:11" x14ac:dyDescent="0.25">
      <c r="J115" s="245"/>
      <c r="K115" s="245"/>
    </row>
    <row r="116" spans="6:11" ht="23.25" x14ac:dyDescent="0.35">
      <c r="F116" s="257"/>
      <c r="G116" s="246"/>
      <c r="J116" s="245"/>
      <c r="K116" s="245"/>
    </row>
    <row r="117" spans="6:11" x14ac:dyDescent="0.25">
      <c r="J117" s="245"/>
      <c r="K117" s="245"/>
    </row>
    <row r="118" spans="6:11" x14ac:dyDescent="0.25">
      <c r="J118" s="245"/>
      <c r="K118" s="245"/>
    </row>
    <row r="119" spans="6:11" x14ac:dyDescent="0.25">
      <c r="J119" s="245"/>
      <c r="K119" s="245"/>
    </row>
    <row r="120" spans="6:11" x14ac:dyDescent="0.25">
      <c r="J120" s="245"/>
      <c r="K120" s="245"/>
    </row>
    <row r="121" spans="6:11" ht="46.5" customHeight="1" x14ac:dyDescent="0.35">
      <c r="H121" s="258"/>
      <c r="I121" s="258"/>
      <c r="J121" s="247"/>
      <c r="K121" s="247"/>
    </row>
    <row r="122" spans="6:11" x14ac:dyDescent="0.25">
      <c r="J122" s="245"/>
      <c r="K122" s="245"/>
    </row>
    <row r="123" spans="6:11" ht="46.5" x14ac:dyDescent="0.7">
      <c r="G123" s="251"/>
      <c r="J123" s="245"/>
      <c r="K123" s="245"/>
    </row>
    <row r="124" spans="6:11" x14ac:dyDescent="0.25">
      <c r="J124" s="245"/>
      <c r="K124" s="245"/>
    </row>
    <row r="125" spans="6:11" x14ac:dyDescent="0.25">
      <c r="J125" s="245"/>
      <c r="K125" s="245"/>
    </row>
    <row r="126" spans="6:11" x14ac:dyDescent="0.25">
      <c r="J126" s="245"/>
      <c r="K126" s="245"/>
    </row>
    <row r="127" spans="6:11" x14ac:dyDescent="0.25">
      <c r="J127" s="245"/>
      <c r="K127" s="245"/>
    </row>
    <row r="128" spans="6:11" x14ac:dyDescent="0.25">
      <c r="J128" s="245"/>
      <c r="K128" s="245"/>
    </row>
    <row r="129" spans="7:17" x14ac:dyDescent="0.25">
      <c r="J129" s="245"/>
      <c r="K129" s="245"/>
    </row>
    <row r="130" spans="7:17" ht="46.5" x14ac:dyDescent="0.7">
      <c r="G130" s="254"/>
      <c r="J130" s="245"/>
      <c r="K130" s="245"/>
    </row>
    <row r="131" spans="7:17" x14ac:dyDescent="0.25">
      <c r="J131" s="245"/>
      <c r="K131" s="245"/>
    </row>
    <row r="132" spans="7:17" x14ac:dyDescent="0.25">
      <c r="J132" s="245"/>
      <c r="K132" s="245"/>
    </row>
    <row r="133" spans="7:17" x14ac:dyDescent="0.25">
      <c r="J133" s="245"/>
      <c r="K133" s="245"/>
    </row>
    <row r="134" spans="7:17" ht="46.5" x14ac:dyDescent="0.7">
      <c r="H134" s="251"/>
      <c r="I134" s="251"/>
      <c r="J134" s="252"/>
      <c r="K134" s="252"/>
      <c r="L134" s="253"/>
      <c r="M134" s="253"/>
      <c r="N134" s="253"/>
      <c r="O134" s="253"/>
      <c r="P134" s="253"/>
      <c r="Q134" s="253"/>
    </row>
    <row r="135" spans="7:17" x14ac:dyDescent="0.25">
      <c r="J135" s="245"/>
      <c r="K135" s="245"/>
    </row>
    <row r="136" spans="7:17" x14ac:dyDescent="0.25">
      <c r="J136" s="245"/>
      <c r="K136" s="245"/>
    </row>
    <row r="137" spans="7:17" x14ac:dyDescent="0.25">
      <c r="J137" s="245"/>
      <c r="K137" s="245"/>
    </row>
    <row r="138" spans="7:17" x14ac:dyDescent="0.25">
      <c r="J138" s="245"/>
      <c r="K138" s="245"/>
    </row>
    <row r="139" spans="7:17" x14ac:dyDescent="0.25">
      <c r="J139" s="245"/>
      <c r="K139" s="245"/>
    </row>
    <row r="140" spans="7:17" x14ac:dyDescent="0.25">
      <c r="J140" s="245"/>
      <c r="K140" s="245"/>
    </row>
    <row r="141" spans="7:17" x14ac:dyDescent="0.25">
      <c r="J141" s="245"/>
      <c r="K141" s="245"/>
    </row>
    <row r="142" spans="7:17" x14ac:dyDescent="0.25">
      <c r="J142" s="245"/>
      <c r="K142" s="245"/>
    </row>
    <row r="143" spans="7:17" x14ac:dyDescent="0.25">
      <c r="J143" s="245"/>
      <c r="K143" s="245"/>
    </row>
    <row r="144" spans="7:17" x14ac:dyDescent="0.25">
      <c r="J144" s="245"/>
      <c r="K144" s="245"/>
    </row>
    <row r="145" spans="2:11" x14ac:dyDescent="0.25">
      <c r="J145" s="245"/>
      <c r="K145" s="245"/>
    </row>
    <row r="146" spans="2:11" x14ac:dyDescent="0.25">
      <c r="J146" s="245"/>
      <c r="K146" s="245"/>
    </row>
    <row r="147" spans="2:11" x14ac:dyDescent="0.25">
      <c r="J147" s="245"/>
      <c r="K147" s="245"/>
    </row>
    <row r="148" spans="2:11" x14ac:dyDescent="0.25">
      <c r="J148" s="245"/>
      <c r="K148" s="245"/>
    </row>
    <row r="149" spans="2:11" x14ac:dyDescent="0.25">
      <c r="J149" s="245"/>
      <c r="K149" s="245"/>
    </row>
    <row r="150" spans="2:11" x14ac:dyDescent="0.25">
      <c r="J150" s="245"/>
      <c r="K150" s="245"/>
    </row>
    <row r="151" spans="2:11" x14ac:dyDescent="0.25">
      <c r="J151" s="245"/>
      <c r="K151" s="245"/>
    </row>
    <row r="152" spans="2:11" x14ac:dyDescent="0.25">
      <c r="J152" s="245"/>
      <c r="K152" s="245"/>
    </row>
    <row r="153" spans="2:11" x14ac:dyDescent="0.25">
      <c r="J153" s="245"/>
      <c r="K153" s="245"/>
    </row>
    <row r="154" spans="2:11" ht="23.25" x14ac:dyDescent="0.35">
      <c r="B154" s="259"/>
      <c r="C154" s="259"/>
      <c r="D154" s="259"/>
      <c r="E154" s="259"/>
      <c r="F154" s="259"/>
      <c r="J154" s="245"/>
      <c r="K154" s="245"/>
    </row>
    <row r="155" spans="2:11" x14ac:dyDescent="0.25">
      <c r="J155" s="245"/>
      <c r="K155" s="245"/>
    </row>
    <row r="156" spans="2:11" x14ac:dyDescent="0.25">
      <c r="J156" s="245"/>
      <c r="K156" s="245"/>
    </row>
    <row r="157" spans="2:11" x14ac:dyDescent="0.25">
      <c r="J157" s="245"/>
      <c r="K157" s="245"/>
    </row>
    <row r="158" spans="2:11" x14ac:dyDescent="0.25">
      <c r="J158" s="245"/>
      <c r="K158" s="245"/>
    </row>
    <row r="159" spans="2:11" x14ac:dyDescent="0.25">
      <c r="J159" s="245"/>
      <c r="K159" s="245"/>
    </row>
    <row r="160" spans="2:11" x14ac:dyDescent="0.25">
      <c r="J160" s="245"/>
      <c r="K160" s="245"/>
    </row>
    <row r="161" spans="7:11" x14ac:dyDescent="0.25">
      <c r="J161" s="245"/>
      <c r="K161" s="245"/>
    </row>
    <row r="162" spans="7:11" x14ac:dyDescent="0.25">
      <c r="J162" s="245"/>
      <c r="K162" s="245"/>
    </row>
    <row r="163" spans="7:11" x14ac:dyDescent="0.25">
      <c r="J163" s="245"/>
      <c r="K163" s="245"/>
    </row>
    <row r="164" spans="7:11" x14ac:dyDescent="0.25">
      <c r="J164" s="245"/>
      <c r="K164" s="245"/>
    </row>
    <row r="165" spans="7:11" x14ac:dyDescent="0.25">
      <c r="J165" s="245"/>
      <c r="K165" s="245"/>
    </row>
    <row r="166" spans="7:11" x14ac:dyDescent="0.25">
      <c r="J166" s="245"/>
      <c r="K166" s="245"/>
    </row>
    <row r="167" spans="7:11" ht="111.75" customHeight="1" x14ac:dyDescent="0.7">
      <c r="G167" s="251"/>
      <c r="J167" s="245"/>
      <c r="K167" s="245"/>
    </row>
    <row r="168" spans="7:11" ht="23.25" customHeight="1" x14ac:dyDescent="0.35">
      <c r="H168" s="246"/>
      <c r="J168" s="245"/>
      <c r="K168" s="245"/>
    </row>
    <row r="169" spans="7:11" x14ac:dyDescent="0.25">
      <c r="J169" s="245"/>
      <c r="K169" s="245"/>
    </row>
    <row r="170" spans="7:11" x14ac:dyDescent="0.25">
      <c r="J170" s="245"/>
      <c r="K170" s="245"/>
    </row>
    <row r="171" spans="7:11" x14ac:dyDescent="0.25">
      <c r="J171" s="245"/>
      <c r="K171" s="245"/>
    </row>
    <row r="172" spans="7:11" x14ac:dyDescent="0.25">
      <c r="J172" s="245"/>
      <c r="K172" s="245"/>
    </row>
    <row r="173" spans="7:11" x14ac:dyDescent="0.25">
      <c r="J173" s="245"/>
      <c r="K173" s="245"/>
    </row>
    <row r="174" spans="7:11" x14ac:dyDescent="0.25">
      <c r="J174" s="245"/>
      <c r="K174" s="245"/>
    </row>
    <row r="175" spans="7:11" x14ac:dyDescent="0.25">
      <c r="J175" s="245"/>
      <c r="K175" s="245"/>
    </row>
    <row r="176" spans="7:11" x14ac:dyDescent="0.25">
      <c r="J176" s="245"/>
      <c r="K176" s="245"/>
    </row>
    <row r="177" spans="8:17" x14ac:dyDescent="0.25">
      <c r="J177" s="245"/>
      <c r="K177" s="245"/>
    </row>
    <row r="178" spans="8:17" x14ac:dyDescent="0.25">
      <c r="J178" s="245"/>
      <c r="K178" s="245"/>
    </row>
    <row r="179" spans="8:17" x14ac:dyDescent="0.25">
      <c r="J179" s="245"/>
      <c r="K179" s="245"/>
    </row>
    <row r="180" spans="8:17" ht="46.5" x14ac:dyDescent="0.7">
      <c r="H180" s="251"/>
      <c r="I180" s="251"/>
      <c r="J180" s="252"/>
      <c r="K180" s="252"/>
      <c r="L180" s="253"/>
      <c r="M180" s="253"/>
      <c r="N180" s="253"/>
      <c r="O180" s="253"/>
      <c r="P180" s="253"/>
      <c r="Q180" s="253"/>
    </row>
    <row r="181" spans="8:17" x14ac:dyDescent="0.25">
      <c r="J181" s="245"/>
      <c r="K181" s="245"/>
    </row>
    <row r="182" spans="8:17" x14ac:dyDescent="0.25">
      <c r="J182" s="245"/>
      <c r="K182" s="245"/>
    </row>
    <row r="183" spans="8:17" x14ac:dyDescent="0.25">
      <c r="J183" s="245"/>
      <c r="K183" s="245"/>
    </row>
    <row r="184" spans="8:17" x14ac:dyDescent="0.25">
      <c r="J184" s="245"/>
      <c r="K184" s="245"/>
    </row>
    <row r="185" spans="8:17" x14ac:dyDescent="0.25">
      <c r="J185" s="245"/>
      <c r="K185" s="245"/>
    </row>
    <row r="186" spans="8:17" x14ac:dyDescent="0.25">
      <c r="J186" s="245"/>
      <c r="K186" s="245"/>
    </row>
    <row r="187" spans="8:17" x14ac:dyDescent="0.25">
      <c r="J187" s="245"/>
      <c r="K187" s="245"/>
    </row>
    <row r="188" spans="8:17" x14ac:dyDescent="0.25">
      <c r="J188" s="245"/>
      <c r="K188" s="245"/>
    </row>
    <row r="189" spans="8:17" x14ac:dyDescent="0.25">
      <c r="J189" s="245"/>
      <c r="K189" s="245"/>
    </row>
    <row r="190" spans="8:17" x14ac:dyDescent="0.25">
      <c r="J190" s="245"/>
      <c r="K190" s="245"/>
    </row>
    <row r="191" spans="8:17" x14ac:dyDescent="0.25">
      <c r="J191" s="245"/>
      <c r="K191" s="245"/>
    </row>
    <row r="192" spans="8:17" x14ac:dyDescent="0.25">
      <c r="J192" s="245"/>
      <c r="K192" s="245"/>
    </row>
    <row r="193" spans="6:11" x14ac:dyDescent="0.25">
      <c r="J193" s="245"/>
      <c r="K193" s="245"/>
    </row>
    <row r="194" spans="6:11" x14ac:dyDescent="0.25">
      <c r="J194" s="245"/>
      <c r="K194" s="245"/>
    </row>
    <row r="195" spans="6:11" x14ac:dyDescent="0.25">
      <c r="J195" s="245"/>
      <c r="K195" s="245"/>
    </row>
    <row r="196" spans="6:11" x14ac:dyDescent="0.25">
      <c r="J196" s="245"/>
      <c r="K196" s="245"/>
    </row>
    <row r="197" spans="6:11" x14ac:dyDescent="0.25">
      <c r="J197" s="245"/>
      <c r="K197" s="245"/>
    </row>
    <row r="198" spans="6:11" x14ac:dyDescent="0.25">
      <c r="J198" s="245"/>
      <c r="K198" s="245"/>
    </row>
    <row r="199" spans="6:11" x14ac:dyDescent="0.25">
      <c r="J199" s="245"/>
      <c r="K199" s="245"/>
    </row>
    <row r="200" spans="6:11" x14ac:dyDescent="0.25">
      <c r="J200" s="245"/>
      <c r="K200" s="245"/>
    </row>
    <row r="201" spans="6:11" ht="23.25" x14ac:dyDescent="0.35">
      <c r="F201" s="257"/>
      <c r="G201" s="246"/>
      <c r="J201" s="245"/>
      <c r="K201" s="245"/>
    </row>
    <row r="202" spans="6:11" x14ac:dyDescent="0.25">
      <c r="J202" s="245"/>
      <c r="K202" s="245"/>
    </row>
    <row r="203" spans="6:11" x14ac:dyDescent="0.25">
      <c r="J203" s="245"/>
      <c r="K203" s="245"/>
    </row>
    <row r="204" spans="6:11" x14ac:dyDescent="0.25">
      <c r="J204" s="245"/>
      <c r="K204" s="245"/>
    </row>
    <row r="205" spans="6:11" x14ac:dyDescent="0.25">
      <c r="J205" s="245"/>
      <c r="K205" s="245"/>
    </row>
    <row r="206" spans="6:11" x14ac:dyDescent="0.25">
      <c r="J206" s="245"/>
      <c r="K206" s="245"/>
    </row>
    <row r="207" spans="6:11" x14ac:dyDescent="0.25">
      <c r="J207" s="245"/>
      <c r="K207" s="245"/>
    </row>
    <row r="208" spans="6:11" x14ac:dyDescent="0.25">
      <c r="J208" s="245"/>
      <c r="K208" s="245"/>
    </row>
    <row r="209" spans="7:11" x14ac:dyDescent="0.25">
      <c r="J209" s="245"/>
      <c r="K209" s="245"/>
    </row>
    <row r="210" spans="7:11" x14ac:dyDescent="0.25">
      <c r="J210" s="245"/>
      <c r="K210" s="245"/>
    </row>
    <row r="211" spans="7:11" x14ac:dyDescent="0.25">
      <c r="J211" s="245"/>
      <c r="K211" s="245"/>
    </row>
    <row r="212" spans="7:11" x14ac:dyDescent="0.25">
      <c r="J212" s="245"/>
      <c r="K212" s="245"/>
    </row>
    <row r="213" spans="7:11" ht="46.5" x14ac:dyDescent="0.7">
      <c r="G213" s="251"/>
      <c r="J213" s="245"/>
      <c r="K213" s="245"/>
    </row>
    <row r="214" spans="7:11" x14ac:dyDescent="0.25">
      <c r="J214" s="245"/>
      <c r="K214" s="245"/>
    </row>
    <row r="215" spans="7:11" x14ac:dyDescent="0.25">
      <c r="J215" s="245"/>
      <c r="K215" s="245"/>
    </row>
    <row r="216" spans="7:11" x14ac:dyDescent="0.25">
      <c r="J216" s="245"/>
      <c r="K216" s="245"/>
    </row>
    <row r="217" spans="7:11" x14ac:dyDescent="0.25">
      <c r="J217" s="245"/>
      <c r="K217" s="245"/>
    </row>
    <row r="218" spans="7:11" x14ac:dyDescent="0.25">
      <c r="J218" s="245"/>
      <c r="K218" s="245"/>
    </row>
    <row r="219" spans="7:11" x14ac:dyDescent="0.25">
      <c r="J219" s="245"/>
      <c r="K219" s="245"/>
    </row>
    <row r="220" spans="7:11" x14ac:dyDescent="0.25">
      <c r="J220" s="245"/>
      <c r="K220" s="245"/>
    </row>
    <row r="221" spans="7:11" x14ac:dyDescent="0.25">
      <c r="J221" s="245"/>
      <c r="K221" s="245"/>
    </row>
    <row r="222" spans="7:11" x14ac:dyDescent="0.25">
      <c r="J222" s="245"/>
      <c r="K222" s="245"/>
    </row>
    <row r="223" spans="7:11" x14ac:dyDescent="0.25">
      <c r="J223" s="245"/>
      <c r="K223" s="245"/>
    </row>
    <row r="224" spans="7:11" x14ac:dyDescent="0.25">
      <c r="J224" s="245"/>
      <c r="K224" s="245"/>
    </row>
    <row r="225" spans="8:17" x14ac:dyDescent="0.25">
      <c r="J225" s="245"/>
      <c r="K225" s="245"/>
    </row>
    <row r="226" spans="8:17" x14ac:dyDescent="0.25">
      <c r="J226" s="245"/>
      <c r="K226" s="245"/>
    </row>
    <row r="227" spans="8:17" x14ac:dyDescent="0.25">
      <c r="J227" s="245"/>
      <c r="K227" s="245"/>
    </row>
    <row r="228" spans="8:17" x14ac:dyDescent="0.25">
      <c r="J228" s="245"/>
      <c r="K228" s="245"/>
    </row>
    <row r="229" spans="8:17" x14ac:dyDescent="0.25">
      <c r="J229" s="245"/>
      <c r="K229" s="245"/>
    </row>
    <row r="230" spans="8:17" x14ac:dyDescent="0.25">
      <c r="J230" s="245"/>
      <c r="K230" s="245"/>
    </row>
    <row r="231" spans="8:17" x14ac:dyDescent="0.25">
      <c r="J231" s="245"/>
      <c r="K231" s="245"/>
    </row>
    <row r="232" spans="8:17" x14ac:dyDescent="0.25">
      <c r="J232" s="245"/>
      <c r="K232" s="245"/>
    </row>
    <row r="233" spans="8:17" x14ac:dyDescent="0.25">
      <c r="J233" s="245"/>
      <c r="K233" s="245"/>
    </row>
    <row r="234" spans="8:17" ht="46.5" x14ac:dyDescent="0.7">
      <c r="H234" s="251"/>
      <c r="I234" s="251"/>
      <c r="J234" s="252"/>
      <c r="K234" s="252"/>
      <c r="L234" s="253"/>
      <c r="M234" s="253"/>
      <c r="N234" s="253"/>
      <c r="O234" s="253"/>
      <c r="P234" s="253"/>
      <c r="Q234" s="253"/>
    </row>
    <row r="235" spans="8:17" x14ac:dyDescent="0.25">
      <c r="J235" s="245"/>
      <c r="K235" s="245"/>
    </row>
    <row r="236" spans="8:17" x14ac:dyDescent="0.25">
      <c r="J236" s="245"/>
      <c r="K236" s="245"/>
    </row>
    <row r="237" spans="8:17" x14ac:dyDescent="0.25">
      <c r="J237" s="245"/>
      <c r="K237" s="245"/>
    </row>
    <row r="238" spans="8:17" x14ac:dyDescent="0.25">
      <c r="J238" s="245"/>
      <c r="K238" s="245"/>
    </row>
    <row r="239" spans="8:17" x14ac:dyDescent="0.25">
      <c r="J239" s="245"/>
      <c r="K239" s="245"/>
    </row>
    <row r="240" spans="8:17" x14ac:dyDescent="0.25">
      <c r="J240" s="245"/>
      <c r="K240" s="245"/>
    </row>
    <row r="241" spans="10:11" x14ac:dyDescent="0.25">
      <c r="J241" s="245"/>
      <c r="K241" s="245"/>
    </row>
    <row r="242" spans="10:11" x14ac:dyDescent="0.25">
      <c r="J242" s="245"/>
      <c r="K242" s="245"/>
    </row>
    <row r="243" spans="10:11" x14ac:dyDescent="0.25">
      <c r="J243" s="245"/>
      <c r="K243" s="245"/>
    </row>
    <row r="244" spans="10:11" x14ac:dyDescent="0.25">
      <c r="J244" s="245"/>
      <c r="K244" s="245"/>
    </row>
    <row r="245" spans="10:11" x14ac:dyDescent="0.25">
      <c r="J245" s="245"/>
      <c r="K245" s="245"/>
    </row>
    <row r="246" spans="10:11" x14ac:dyDescent="0.25">
      <c r="J246" s="245"/>
      <c r="K246" s="245"/>
    </row>
    <row r="247" spans="10:11" x14ac:dyDescent="0.25">
      <c r="J247" s="245"/>
      <c r="K247" s="245"/>
    </row>
    <row r="248" spans="10:11" x14ac:dyDescent="0.25">
      <c r="J248" s="245"/>
      <c r="K248" s="245"/>
    </row>
    <row r="249" spans="10:11" x14ac:dyDescent="0.25">
      <c r="J249" s="245"/>
      <c r="K249" s="245"/>
    </row>
    <row r="250" spans="10:11" x14ac:dyDescent="0.25">
      <c r="J250" s="245"/>
      <c r="K250" s="245"/>
    </row>
    <row r="251" spans="10:11" x14ac:dyDescent="0.25">
      <c r="J251" s="245"/>
      <c r="K251" s="245"/>
    </row>
    <row r="252" spans="10:11" x14ac:dyDescent="0.25">
      <c r="J252" s="245"/>
      <c r="K252" s="245"/>
    </row>
    <row r="253" spans="10:11" x14ac:dyDescent="0.25">
      <c r="J253" s="245"/>
      <c r="K253" s="245"/>
    </row>
    <row r="254" spans="10:11" x14ac:dyDescent="0.25">
      <c r="J254" s="245"/>
      <c r="K254" s="245"/>
    </row>
    <row r="255" spans="10:11" x14ac:dyDescent="0.25">
      <c r="J255" s="245"/>
      <c r="K255" s="245"/>
    </row>
    <row r="256" spans="10:11" x14ac:dyDescent="0.25">
      <c r="J256" s="245"/>
      <c r="K256" s="245"/>
    </row>
    <row r="257" spans="7:11" x14ac:dyDescent="0.25">
      <c r="J257" s="245"/>
      <c r="K257" s="245"/>
    </row>
    <row r="258" spans="7:11" x14ac:dyDescent="0.25">
      <c r="J258" s="245"/>
      <c r="K258" s="245"/>
    </row>
    <row r="259" spans="7:11" x14ac:dyDescent="0.25">
      <c r="J259" s="245"/>
      <c r="K259" s="245"/>
    </row>
    <row r="260" spans="7:11" x14ac:dyDescent="0.25">
      <c r="J260" s="245"/>
      <c r="K260" s="245"/>
    </row>
    <row r="261" spans="7:11" x14ac:dyDescent="0.25">
      <c r="J261" s="245"/>
      <c r="K261" s="245"/>
    </row>
    <row r="262" spans="7:11" x14ac:dyDescent="0.25">
      <c r="J262" s="245"/>
      <c r="K262" s="245"/>
    </row>
    <row r="263" spans="7:11" x14ac:dyDescent="0.25">
      <c r="J263" s="245"/>
      <c r="K263" s="245"/>
    </row>
    <row r="264" spans="7:11" x14ac:dyDescent="0.25">
      <c r="J264" s="245"/>
      <c r="K264" s="245"/>
    </row>
    <row r="265" spans="7:11" x14ac:dyDescent="0.25">
      <c r="J265" s="245"/>
      <c r="K265" s="245"/>
    </row>
    <row r="266" spans="7:11" x14ac:dyDescent="0.25">
      <c r="J266" s="245"/>
      <c r="K266" s="245"/>
    </row>
    <row r="267" spans="7:11" ht="46.5" x14ac:dyDescent="0.7">
      <c r="G267" s="251"/>
      <c r="J267" s="245"/>
      <c r="K267" s="245"/>
    </row>
    <row r="268" spans="7:11" x14ac:dyDescent="0.25">
      <c r="J268" s="245"/>
      <c r="K268" s="245"/>
    </row>
    <row r="269" spans="7:11" x14ac:dyDescent="0.25">
      <c r="J269" s="245"/>
      <c r="K269" s="245"/>
    </row>
  </sheetData>
  <mergeCells count="118">
    <mergeCell ref="B154:F154"/>
    <mergeCell ref="B72:J73"/>
    <mergeCell ref="L73:M73"/>
    <mergeCell ref="O73:P73"/>
    <mergeCell ref="R73:S73"/>
    <mergeCell ref="B74:J74"/>
    <mergeCell ref="H121:I121"/>
    <mergeCell ref="E69:F69"/>
    <mergeCell ref="G69:I69"/>
    <mergeCell ref="E70:F70"/>
    <mergeCell ref="G70:I70"/>
    <mergeCell ref="E71:F71"/>
    <mergeCell ref="G71:I71"/>
    <mergeCell ref="E66:F66"/>
    <mergeCell ref="G66:I66"/>
    <mergeCell ref="E67:F67"/>
    <mergeCell ref="G67:I67"/>
    <mergeCell ref="E68:F68"/>
    <mergeCell ref="G68:I68"/>
    <mergeCell ref="B62:J62"/>
    <mergeCell ref="E63:F63"/>
    <mergeCell ref="G63:I63"/>
    <mergeCell ref="E64:F64"/>
    <mergeCell ref="G64:I64"/>
    <mergeCell ref="E65:F65"/>
    <mergeCell ref="G65:I65"/>
    <mergeCell ref="E59:F59"/>
    <mergeCell ref="G59:I59"/>
    <mergeCell ref="E60:F60"/>
    <mergeCell ref="G60:I60"/>
    <mergeCell ref="E61:F61"/>
    <mergeCell ref="G61:I61"/>
    <mergeCell ref="E55:F55"/>
    <mergeCell ref="G55:I55"/>
    <mergeCell ref="E56:I56"/>
    <mergeCell ref="E57:F57"/>
    <mergeCell ref="G57:I57"/>
    <mergeCell ref="E58:F58"/>
    <mergeCell ref="G58:I58"/>
    <mergeCell ref="E51:F51"/>
    <mergeCell ref="G51:I51"/>
    <mergeCell ref="B52:J52"/>
    <mergeCell ref="E53:F53"/>
    <mergeCell ref="G53:I53"/>
    <mergeCell ref="B54:J54"/>
    <mergeCell ref="B49:J49"/>
    <mergeCell ref="L49:M49"/>
    <mergeCell ref="O49:P49"/>
    <mergeCell ref="R49:S49"/>
    <mergeCell ref="E50:F50"/>
    <mergeCell ref="G50:I50"/>
    <mergeCell ref="E46:F46"/>
    <mergeCell ref="G46:I46"/>
    <mergeCell ref="E47:F47"/>
    <mergeCell ref="G47:I47"/>
    <mergeCell ref="E48:F48"/>
    <mergeCell ref="G48:I48"/>
    <mergeCell ref="E42:F42"/>
    <mergeCell ref="G42:I42"/>
    <mergeCell ref="B43:J43"/>
    <mergeCell ref="E44:F44"/>
    <mergeCell ref="G44:I44"/>
    <mergeCell ref="E45:F45"/>
    <mergeCell ref="G45:I45"/>
    <mergeCell ref="E39:F39"/>
    <mergeCell ref="G39:I39"/>
    <mergeCell ref="E40:F40"/>
    <mergeCell ref="G40:I40"/>
    <mergeCell ref="E41:F41"/>
    <mergeCell ref="G41:I41"/>
    <mergeCell ref="E35:F35"/>
    <mergeCell ref="G35:I35"/>
    <mergeCell ref="B36:J36"/>
    <mergeCell ref="E37:F37"/>
    <mergeCell ref="G37:I37"/>
    <mergeCell ref="E38:F38"/>
    <mergeCell ref="G38:I38"/>
    <mergeCell ref="E32:F32"/>
    <mergeCell ref="G32:I32"/>
    <mergeCell ref="E33:F33"/>
    <mergeCell ref="G33:I33"/>
    <mergeCell ref="E34:F34"/>
    <mergeCell ref="G34:I34"/>
    <mergeCell ref="L29:N29"/>
    <mergeCell ref="O29:Q29"/>
    <mergeCell ref="R29:T29"/>
    <mergeCell ref="X29:Z29"/>
    <mergeCell ref="B30:J30"/>
    <mergeCell ref="B31:J31"/>
    <mergeCell ref="D22:D23"/>
    <mergeCell ref="E22:F22"/>
    <mergeCell ref="E23:F23"/>
    <mergeCell ref="B27:J27"/>
    <mergeCell ref="E29:F29"/>
    <mergeCell ref="G29:I29"/>
    <mergeCell ref="Q14:AL14"/>
    <mergeCell ref="Q15:AL15"/>
    <mergeCell ref="B16:F16"/>
    <mergeCell ref="Q16:AL16"/>
    <mergeCell ref="D17:D18"/>
    <mergeCell ref="E17:F17"/>
    <mergeCell ref="G17:J23"/>
    <mergeCell ref="Q17:AL17"/>
    <mergeCell ref="E18:F18"/>
    <mergeCell ref="B21:F21"/>
    <mergeCell ref="F8:H8"/>
    <mergeCell ref="F9:H9"/>
    <mergeCell ref="B11:I11"/>
    <mergeCell ref="B12:D12"/>
    <mergeCell ref="E12:F12"/>
    <mergeCell ref="B14:C14"/>
    <mergeCell ref="D14:J14"/>
    <mergeCell ref="F2:H2"/>
    <mergeCell ref="F3:H3"/>
    <mergeCell ref="F4:H4"/>
    <mergeCell ref="F5:H5"/>
    <mergeCell ref="F6:H6"/>
    <mergeCell ref="F7:H7"/>
  </mergeCells>
  <conditionalFormatting sqref="C32:C35">
    <cfRule type="containsText" dxfId="92" priority="89" operator="containsText" text="FAUX">
      <formula>NOT(ISERROR(SEARCH("FAUX",C32)))</formula>
    </cfRule>
  </conditionalFormatting>
  <conditionalFormatting sqref="C37">
    <cfRule type="containsText" dxfId="91" priority="85" operator="containsText" text="FAUX">
      <formula>NOT(ISERROR(SEARCH("FAUX",C37)))</formula>
    </cfRule>
  </conditionalFormatting>
  <conditionalFormatting sqref="C40">
    <cfRule type="containsText" dxfId="90" priority="73" operator="containsText" text="FAUX">
      <formula>NOT(ISERROR(SEARCH("FAUX",C40)))</formula>
    </cfRule>
  </conditionalFormatting>
  <conditionalFormatting sqref="C39">
    <cfRule type="containsText" dxfId="89" priority="77" operator="containsText" text="FAUX">
      <formula>NOT(ISERROR(SEARCH("FAUX",C39)))</formula>
    </cfRule>
  </conditionalFormatting>
  <conditionalFormatting sqref="C38">
    <cfRule type="containsText" dxfId="88" priority="81" operator="containsText" text="FAUX">
      <formula>NOT(ISERROR(SEARCH("FAUX",C38)))</formula>
    </cfRule>
  </conditionalFormatting>
  <conditionalFormatting sqref="G32:G33">
    <cfRule type="containsText" dxfId="87" priority="93" operator="containsText" text="Remaque">
      <formula>NOT(ISERROR(SEARCH("Remaque",G32)))</formula>
    </cfRule>
  </conditionalFormatting>
  <conditionalFormatting sqref="C42">
    <cfRule type="containsText" dxfId="86" priority="65" operator="containsText" text="FAUX">
      <formula>NOT(ISERROR(SEARCH("FAUX",C42)))</formula>
    </cfRule>
  </conditionalFormatting>
  <conditionalFormatting sqref="C45">
    <cfRule type="containsText" dxfId="85" priority="57" operator="containsText" text="FAUX">
      <formula>NOT(ISERROR(SEARCH("FAUX",C45)))</formula>
    </cfRule>
  </conditionalFormatting>
  <conditionalFormatting sqref="C41">
    <cfRule type="containsText" dxfId="84" priority="69" operator="containsText" text="FAUX">
      <formula>NOT(ISERROR(SEARCH("FAUX",C41)))</formula>
    </cfRule>
  </conditionalFormatting>
  <conditionalFormatting sqref="C44">
    <cfRule type="containsText" dxfId="83" priority="61" operator="containsText" text="FAUX">
      <formula>NOT(ISERROR(SEARCH("FAUX",C44)))</formula>
    </cfRule>
  </conditionalFormatting>
  <conditionalFormatting sqref="C48">
    <cfRule type="containsText" dxfId="82" priority="45" operator="containsText" text="FAUX">
      <formula>NOT(ISERROR(SEARCH("FAUX",C48)))</formula>
    </cfRule>
  </conditionalFormatting>
  <conditionalFormatting sqref="C47">
    <cfRule type="containsText" dxfId="81" priority="49" operator="containsText" text="FAUX">
      <formula>NOT(ISERROR(SEARCH("FAUX",C47)))</formula>
    </cfRule>
  </conditionalFormatting>
  <conditionalFormatting sqref="C46">
    <cfRule type="containsText" dxfId="80" priority="53" operator="containsText" text="FAUX">
      <formula>NOT(ISERROR(SEARCH("FAUX",C46)))</formula>
    </cfRule>
  </conditionalFormatting>
  <conditionalFormatting sqref="C50">
    <cfRule type="containsText" dxfId="79" priority="41" operator="containsText" text="FAUX">
      <formula>NOT(ISERROR(SEARCH("FAUX",C50)))</formula>
    </cfRule>
  </conditionalFormatting>
  <conditionalFormatting sqref="C51">
    <cfRule type="containsText" dxfId="78" priority="37" operator="containsText" text="FAUX">
      <formula>NOT(ISERROR(SEARCH("FAUX",C51)))</formula>
    </cfRule>
  </conditionalFormatting>
  <conditionalFormatting sqref="C53">
    <cfRule type="containsText" dxfId="77" priority="33" operator="containsText" text="FAUX">
      <formula>NOT(ISERROR(SEARCH("FAUX",C53)))</formula>
    </cfRule>
  </conditionalFormatting>
  <conditionalFormatting sqref="C55">
    <cfRule type="containsText" dxfId="76" priority="29" operator="containsText" text="FAUX">
      <formula>NOT(ISERROR(SEARCH("FAUX",C55)))</formula>
    </cfRule>
  </conditionalFormatting>
  <conditionalFormatting sqref="C56">
    <cfRule type="containsText" dxfId="75" priority="25" operator="containsText" text="FAUX">
      <formula>NOT(ISERROR(SEARCH("FAUX",C56)))</formula>
    </cfRule>
  </conditionalFormatting>
  <conditionalFormatting sqref="C57:C61 C63:C66">
    <cfRule type="containsText" dxfId="74" priority="21" operator="containsText" text="FAUX">
      <formula>NOT(ISERROR(SEARCH("FAUX",C57)))</formula>
    </cfRule>
  </conditionalFormatting>
  <conditionalFormatting sqref="C67">
    <cfRule type="containsText" dxfId="73" priority="17" operator="containsText" text="FAUX">
      <formula>NOT(ISERROR(SEARCH("FAUX",C67)))</formula>
    </cfRule>
  </conditionalFormatting>
  <conditionalFormatting sqref="C68">
    <cfRule type="containsText" dxfId="72" priority="13" operator="containsText" text="FAUX">
      <formula>NOT(ISERROR(SEARCH("FAUX",C68)))</formula>
    </cfRule>
  </conditionalFormatting>
  <conditionalFormatting sqref="C69">
    <cfRule type="containsText" dxfId="71" priority="9" operator="containsText" text="FAUX">
      <formula>NOT(ISERROR(SEARCH("FAUX",C69)))</formula>
    </cfRule>
  </conditionalFormatting>
  <conditionalFormatting sqref="C70">
    <cfRule type="containsText" dxfId="70" priority="5" operator="containsText" text="FAUX">
      <formula>NOT(ISERROR(SEARCH("FAUX",C70)))</formula>
    </cfRule>
  </conditionalFormatting>
  <conditionalFormatting sqref="C71">
    <cfRule type="containsText" dxfId="69" priority="1" operator="containsText" text="FAUX">
      <formula>NOT(ISERROR(SEARCH("FAUX",C71)))</formula>
    </cfRule>
  </conditionalFormatting>
  <printOptions horizontalCentered="1" verticalCentered="1"/>
  <pageMargins left="0.19685039370078741" right="0.11811023622047245" top="0.78740157480314965" bottom="0.19685039370078741" header="0.19685039370078741" footer="0.19685039370078741"/>
  <pageSetup paperSize="9" scale="17" fitToHeight="0" orientation="portrait" r:id="rId1"/>
  <headerFooter>
    <oddHeader xml:space="preserve">&amp;L&amp;10&amp;G&amp;C&amp;"Arial,Normal"&amp;14Contrôle sur ouvrage&amp;RENR37 V3 du 01/01/2022
</oddHeader>
    <oddFooter>&amp;R&amp;P</oddFooter>
  </headerFooter>
  <colBreaks count="1" manualBreakCount="1">
    <brk id="11" min="1" max="117"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6</xdr:col>
                    <xdr:colOff>3676650</xdr:colOff>
                    <xdr:row>31</xdr:row>
                    <xdr:rowOff>1428750</xdr:rowOff>
                  </from>
                  <to>
                    <xdr:col>7</xdr:col>
                    <xdr:colOff>190500</xdr:colOff>
                    <xdr:row>31</xdr:row>
                    <xdr:rowOff>2190750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8</xdr:col>
                    <xdr:colOff>2505075</xdr:colOff>
                    <xdr:row>33</xdr:row>
                    <xdr:rowOff>371475</xdr:rowOff>
                  </from>
                  <to>
                    <xdr:col>8</xdr:col>
                    <xdr:colOff>3333750</xdr:colOff>
                    <xdr:row>33</xdr:row>
                    <xdr:rowOff>1028700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4</xdr:col>
                    <xdr:colOff>4105275</xdr:colOff>
                    <xdr:row>34</xdr:row>
                    <xdr:rowOff>1362075</xdr:rowOff>
                  </from>
                  <to>
                    <xdr:col>4</xdr:col>
                    <xdr:colOff>5286375</xdr:colOff>
                    <xdr:row>34</xdr:row>
                    <xdr:rowOff>1952625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7</xdr:col>
                    <xdr:colOff>676275</xdr:colOff>
                    <xdr:row>34</xdr:row>
                    <xdr:rowOff>1266825</xdr:rowOff>
                  </from>
                  <to>
                    <xdr:col>8</xdr:col>
                    <xdr:colOff>142875</xdr:colOff>
                    <xdr:row>34</xdr:row>
                    <xdr:rowOff>1905000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4</xdr:col>
                    <xdr:colOff>4057650</xdr:colOff>
                    <xdr:row>40</xdr:row>
                    <xdr:rowOff>2409825</xdr:rowOff>
                  </from>
                  <to>
                    <xdr:col>4</xdr:col>
                    <xdr:colOff>4667250</xdr:colOff>
                    <xdr:row>40</xdr:row>
                    <xdr:rowOff>3095625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8</xdr:col>
                    <xdr:colOff>2667000</xdr:colOff>
                    <xdr:row>40</xdr:row>
                    <xdr:rowOff>2609850</xdr:rowOff>
                  </from>
                  <to>
                    <xdr:col>8</xdr:col>
                    <xdr:colOff>3505200</xdr:colOff>
                    <xdr:row>40</xdr:row>
                    <xdr:rowOff>3219450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8</xdr:col>
                    <xdr:colOff>2438400</xdr:colOff>
                    <xdr:row>41</xdr:row>
                    <xdr:rowOff>2047875</xdr:rowOff>
                  </from>
                  <to>
                    <xdr:col>8</xdr:col>
                    <xdr:colOff>3905250</xdr:colOff>
                    <xdr:row>41</xdr:row>
                    <xdr:rowOff>2762250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4</xdr:col>
                    <xdr:colOff>4105275</xdr:colOff>
                    <xdr:row>41</xdr:row>
                    <xdr:rowOff>3124200</xdr:rowOff>
                  </from>
                  <to>
                    <xdr:col>5</xdr:col>
                    <xdr:colOff>523875</xdr:colOff>
                    <xdr:row>41</xdr:row>
                    <xdr:rowOff>3905250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8</xdr:col>
                    <xdr:colOff>1304925</xdr:colOff>
                    <xdr:row>43</xdr:row>
                    <xdr:rowOff>3124200</xdr:rowOff>
                  </from>
                  <to>
                    <xdr:col>8</xdr:col>
                    <xdr:colOff>2476500</xdr:colOff>
                    <xdr:row>43</xdr:row>
                    <xdr:rowOff>3810000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8</xdr:col>
                    <xdr:colOff>1857375</xdr:colOff>
                    <xdr:row>44</xdr:row>
                    <xdr:rowOff>2619375</xdr:rowOff>
                  </from>
                  <to>
                    <xdr:col>8</xdr:col>
                    <xdr:colOff>3143250</xdr:colOff>
                    <xdr:row>44</xdr:row>
                    <xdr:rowOff>3571875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4</xdr:col>
                    <xdr:colOff>4276725</xdr:colOff>
                    <xdr:row>44</xdr:row>
                    <xdr:rowOff>2476500</xdr:rowOff>
                  </from>
                  <to>
                    <xdr:col>5</xdr:col>
                    <xdr:colOff>428625</xdr:colOff>
                    <xdr:row>44</xdr:row>
                    <xdr:rowOff>3429000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4</xdr:col>
                    <xdr:colOff>4029075</xdr:colOff>
                    <xdr:row>45</xdr:row>
                    <xdr:rowOff>2495550</xdr:rowOff>
                  </from>
                  <to>
                    <xdr:col>5</xdr:col>
                    <xdr:colOff>190500</xdr:colOff>
                    <xdr:row>45</xdr:row>
                    <xdr:rowOff>3429000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8</xdr:col>
                    <xdr:colOff>1571625</xdr:colOff>
                    <xdr:row>45</xdr:row>
                    <xdr:rowOff>2066925</xdr:rowOff>
                  </from>
                  <to>
                    <xdr:col>8</xdr:col>
                    <xdr:colOff>2933700</xdr:colOff>
                    <xdr:row>45</xdr:row>
                    <xdr:rowOff>2743200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8</xdr:col>
                    <xdr:colOff>1866900</xdr:colOff>
                    <xdr:row>46</xdr:row>
                    <xdr:rowOff>1381125</xdr:rowOff>
                  </from>
                  <to>
                    <xdr:col>8</xdr:col>
                    <xdr:colOff>3190875</xdr:colOff>
                    <xdr:row>46</xdr:row>
                    <xdr:rowOff>2238375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6</xdr:col>
                    <xdr:colOff>238125</xdr:colOff>
                    <xdr:row>47</xdr:row>
                    <xdr:rowOff>476250</xdr:rowOff>
                  </from>
                  <to>
                    <xdr:col>6</xdr:col>
                    <xdr:colOff>1524000</xdr:colOff>
                    <xdr:row>47</xdr:row>
                    <xdr:rowOff>1238250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4</xdr:col>
                    <xdr:colOff>4171950</xdr:colOff>
                    <xdr:row>32</xdr:row>
                    <xdr:rowOff>1619250</xdr:rowOff>
                  </from>
                  <to>
                    <xdr:col>4</xdr:col>
                    <xdr:colOff>4762500</xdr:colOff>
                    <xdr:row>32</xdr:row>
                    <xdr:rowOff>2238375</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7</xdr:col>
                    <xdr:colOff>504825</xdr:colOff>
                    <xdr:row>36</xdr:row>
                    <xdr:rowOff>1609725</xdr:rowOff>
                  </from>
                  <to>
                    <xdr:col>7</xdr:col>
                    <xdr:colOff>952500</xdr:colOff>
                    <xdr:row>36</xdr:row>
                    <xdr:rowOff>2266950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4</xdr:col>
                    <xdr:colOff>4171950</xdr:colOff>
                    <xdr:row>37</xdr:row>
                    <xdr:rowOff>3448050</xdr:rowOff>
                  </from>
                  <to>
                    <xdr:col>4</xdr:col>
                    <xdr:colOff>5048250</xdr:colOff>
                    <xdr:row>37</xdr:row>
                    <xdr:rowOff>4171950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8</xdr:col>
                    <xdr:colOff>419100</xdr:colOff>
                    <xdr:row>38</xdr:row>
                    <xdr:rowOff>3971925</xdr:rowOff>
                  </from>
                  <to>
                    <xdr:col>8</xdr:col>
                    <xdr:colOff>1000125</xdr:colOff>
                    <xdr:row>38</xdr:row>
                    <xdr:rowOff>4505325</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4</xdr:col>
                    <xdr:colOff>3876675</xdr:colOff>
                    <xdr:row>39</xdr:row>
                    <xdr:rowOff>2733675</xdr:rowOff>
                  </from>
                  <to>
                    <xdr:col>4</xdr:col>
                    <xdr:colOff>4743450</xdr:colOff>
                    <xdr:row>39</xdr:row>
                    <xdr:rowOff>3619500</xdr:rowOff>
                  </to>
                </anchor>
              </controlPr>
            </control>
          </mc:Choice>
        </mc:AlternateContent>
        <mc:AlternateContent xmlns:mc="http://schemas.openxmlformats.org/markup-compatibility/2006">
          <mc:Choice Requires="x14">
            <control shapeId="3093" r:id="rId25" name="Check Box 21">
              <controlPr locked="0" defaultSize="0" autoFill="0" autoLine="0" autoPict="0">
                <anchor moveWithCells="1">
                  <from>
                    <xdr:col>3</xdr:col>
                    <xdr:colOff>771525</xdr:colOff>
                    <xdr:row>31</xdr:row>
                    <xdr:rowOff>990600</xdr:rowOff>
                  </from>
                  <to>
                    <xdr:col>3</xdr:col>
                    <xdr:colOff>1314450</xdr:colOff>
                    <xdr:row>31</xdr:row>
                    <xdr:rowOff>1571625</xdr:rowOff>
                  </to>
                </anchor>
              </controlPr>
            </control>
          </mc:Choice>
        </mc:AlternateContent>
        <mc:AlternateContent xmlns:mc="http://schemas.openxmlformats.org/markup-compatibility/2006">
          <mc:Choice Requires="x14">
            <control shapeId="3094" r:id="rId26" name="Check Box 22">
              <controlPr locked="0" defaultSize="0" autoFill="0" autoLine="0" autoPict="0">
                <anchor moveWithCells="1">
                  <from>
                    <xdr:col>3</xdr:col>
                    <xdr:colOff>857250</xdr:colOff>
                    <xdr:row>32</xdr:row>
                    <xdr:rowOff>1247775</xdr:rowOff>
                  </from>
                  <to>
                    <xdr:col>3</xdr:col>
                    <xdr:colOff>1524000</xdr:colOff>
                    <xdr:row>32</xdr:row>
                    <xdr:rowOff>1809750</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3</xdr:col>
                    <xdr:colOff>866775</xdr:colOff>
                    <xdr:row>33</xdr:row>
                    <xdr:rowOff>361950</xdr:rowOff>
                  </from>
                  <to>
                    <xdr:col>3</xdr:col>
                    <xdr:colOff>1428750</xdr:colOff>
                    <xdr:row>33</xdr:row>
                    <xdr:rowOff>904875</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3</xdr:col>
                    <xdr:colOff>876300</xdr:colOff>
                    <xdr:row>34</xdr:row>
                    <xdr:rowOff>914400</xdr:rowOff>
                  </from>
                  <to>
                    <xdr:col>3</xdr:col>
                    <xdr:colOff>1428750</xdr:colOff>
                    <xdr:row>34</xdr:row>
                    <xdr:rowOff>1476375</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3</xdr:col>
                    <xdr:colOff>790575</xdr:colOff>
                    <xdr:row>36</xdr:row>
                    <xdr:rowOff>723900</xdr:rowOff>
                  </from>
                  <to>
                    <xdr:col>3</xdr:col>
                    <xdr:colOff>1381125</xdr:colOff>
                    <xdr:row>36</xdr:row>
                    <xdr:rowOff>1524000</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3</xdr:col>
                    <xdr:colOff>523875</xdr:colOff>
                    <xdr:row>37</xdr:row>
                    <xdr:rowOff>666750</xdr:rowOff>
                  </from>
                  <to>
                    <xdr:col>3</xdr:col>
                    <xdr:colOff>1476375</xdr:colOff>
                    <xdr:row>37</xdr:row>
                    <xdr:rowOff>1666875</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3</xdr:col>
                    <xdr:colOff>561975</xdr:colOff>
                    <xdr:row>38</xdr:row>
                    <xdr:rowOff>819150</xdr:rowOff>
                  </from>
                  <to>
                    <xdr:col>3</xdr:col>
                    <xdr:colOff>1571625</xdr:colOff>
                    <xdr:row>38</xdr:row>
                    <xdr:rowOff>1666875</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3</xdr:col>
                    <xdr:colOff>371475</xdr:colOff>
                    <xdr:row>39</xdr:row>
                    <xdr:rowOff>771525</xdr:rowOff>
                  </from>
                  <to>
                    <xdr:col>3</xdr:col>
                    <xdr:colOff>1600200</xdr:colOff>
                    <xdr:row>39</xdr:row>
                    <xdr:rowOff>1571625</xdr:rowOff>
                  </to>
                </anchor>
              </controlPr>
            </control>
          </mc:Choice>
        </mc:AlternateContent>
        <mc:AlternateContent xmlns:mc="http://schemas.openxmlformats.org/markup-compatibility/2006">
          <mc:Choice Requires="x14">
            <control shapeId="3101" r:id="rId33" name="Check Box 29">
              <controlPr defaultSize="0" autoFill="0" autoLine="0" autoPict="0">
                <anchor moveWithCells="1">
                  <from>
                    <xdr:col>8</xdr:col>
                    <xdr:colOff>390525</xdr:colOff>
                    <xdr:row>39</xdr:row>
                    <xdr:rowOff>3629025</xdr:rowOff>
                  </from>
                  <to>
                    <xdr:col>8</xdr:col>
                    <xdr:colOff>1524000</xdr:colOff>
                    <xdr:row>39</xdr:row>
                    <xdr:rowOff>4457700</xdr:rowOff>
                  </to>
                </anchor>
              </controlPr>
            </control>
          </mc:Choice>
        </mc:AlternateContent>
        <mc:AlternateContent xmlns:mc="http://schemas.openxmlformats.org/markup-compatibility/2006">
          <mc:Choice Requires="x14">
            <control shapeId="3102" r:id="rId34" name="Check Box 30">
              <controlPr defaultSize="0" autoFill="0" autoLine="0" autoPict="0">
                <anchor moveWithCells="1">
                  <from>
                    <xdr:col>3</xdr:col>
                    <xdr:colOff>390525</xdr:colOff>
                    <xdr:row>40</xdr:row>
                    <xdr:rowOff>1381125</xdr:rowOff>
                  </from>
                  <to>
                    <xdr:col>3</xdr:col>
                    <xdr:colOff>1762125</xdr:colOff>
                    <xdr:row>40</xdr:row>
                    <xdr:rowOff>2047875</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3</xdr:col>
                    <xdr:colOff>219075</xdr:colOff>
                    <xdr:row>41</xdr:row>
                    <xdr:rowOff>1733550</xdr:rowOff>
                  </from>
                  <to>
                    <xdr:col>3</xdr:col>
                    <xdr:colOff>1143000</xdr:colOff>
                    <xdr:row>41</xdr:row>
                    <xdr:rowOff>2571750</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3</xdr:col>
                    <xdr:colOff>514350</xdr:colOff>
                    <xdr:row>43</xdr:row>
                    <xdr:rowOff>1714500</xdr:rowOff>
                  </from>
                  <to>
                    <xdr:col>3</xdr:col>
                    <xdr:colOff>1428750</xdr:colOff>
                    <xdr:row>43</xdr:row>
                    <xdr:rowOff>2571750</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3</xdr:col>
                    <xdr:colOff>790575</xdr:colOff>
                    <xdr:row>44</xdr:row>
                    <xdr:rowOff>1409700</xdr:rowOff>
                  </from>
                  <to>
                    <xdr:col>3</xdr:col>
                    <xdr:colOff>1619250</xdr:colOff>
                    <xdr:row>44</xdr:row>
                    <xdr:rowOff>2190750</xdr:rowOff>
                  </to>
                </anchor>
              </controlPr>
            </control>
          </mc:Choice>
        </mc:AlternateContent>
        <mc:AlternateContent xmlns:mc="http://schemas.openxmlformats.org/markup-compatibility/2006">
          <mc:Choice Requires="x14">
            <control shapeId="3106" r:id="rId38" name="Check Box 34">
              <controlPr defaultSize="0" autoFill="0" autoLine="0" autoPict="0">
                <anchor moveWithCells="1">
                  <from>
                    <xdr:col>3</xdr:col>
                    <xdr:colOff>361950</xdr:colOff>
                    <xdr:row>45</xdr:row>
                    <xdr:rowOff>1638300</xdr:rowOff>
                  </from>
                  <to>
                    <xdr:col>3</xdr:col>
                    <xdr:colOff>1571625</xdr:colOff>
                    <xdr:row>45</xdr:row>
                    <xdr:rowOff>2381250</xdr:rowOff>
                  </to>
                </anchor>
              </controlPr>
            </control>
          </mc:Choice>
        </mc:AlternateContent>
        <mc:AlternateContent xmlns:mc="http://schemas.openxmlformats.org/markup-compatibility/2006">
          <mc:Choice Requires="x14">
            <control shapeId="3107" r:id="rId39" name="Check Box 35">
              <controlPr defaultSize="0" autoFill="0" autoLine="0" autoPict="0">
                <anchor moveWithCells="1">
                  <from>
                    <xdr:col>3</xdr:col>
                    <xdr:colOff>514350</xdr:colOff>
                    <xdr:row>46</xdr:row>
                    <xdr:rowOff>1028700</xdr:rowOff>
                  </from>
                  <to>
                    <xdr:col>3</xdr:col>
                    <xdr:colOff>1428750</xdr:colOff>
                    <xdr:row>46</xdr:row>
                    <xdr:rowOff>1809750</xdr:rowOff>
                  </to>
                </anchor>
              </controlPr>
            </control>
          </mc:Choice>
        </mc:AlternateContent>
        <mc:AlternateContent xmlns:mc="http://schemas.openxmlformats.org/markup-compatibility/2006">
          <mc:Choice Requires="x14">
            <control shapeId="3108" r:id="rId40" name="Check Box 36">
              <controlPr defaultSize="0" autoFill="0" autoLine="0" autoPict="0">
                <anchor moveWithCells="1">
                  <from>
                    <xdr:col>3</xdr:col>
                    <xdr:colOff>552450</xdr:colOff>
                    <xdr:row>47</xdr:row>
                    <xdr:rowOff>790575</xdr:rowOff>
                  </from>
                  <to>
                    <xdr:col>3</xdr:col>
                    <xdr:colOff>1428750</xdr:colOff>
                    <xdr:row>47</xdr:row>
                    <xdr:rowOff>1619250</xdr:rowOff>
                  </to>
                </anchor>
              </controlPr>
            </control>
          </mc:Choice>
        </mc:AlternateContent>
        <mc:AlternateContent xmlns:mc="http://schemas.openxmlformats.org/markup-compatibility/2006">
          <mc:Choice Requires="x14">
            <control shapeId="3109" r:id="rId41" name="Check Box 37">
              <controlPr defaultSize="0" autoFill="0" autoLine="0" autoPict="0">
                <anchor moveWithCells="1">
                  <from>
                    <xdr:col>3</xdr:col>
                    <xdr:colOff>581025</xdr:colOff>
                    <xdr:row>49</xdr:row>
                    <xdr:rowOff>990600</xdr:rowOff>
                  </from>
                  <to>
                    <xdr:col>3</xdr:col>
                    <xdr:colOff>1524000</xdr:colOff>
                    <xdr:row>49</xdr:row>
                    <xdr:rowOff>1714500</xdr:rowOff>
                  </to>
                </anchor>
              </controlPr>
            </control>
          </mc:Choice>
        </mc:AlternateContent>
        <mc:AlternateContent xmlns:mc="http://schemas.openxmlformats.org/markup-compatibility/2006">
          <mc:Choice Requires="x14">
            <control shapeId="3110" r:id="rId42" name="Check Box 38">
              <controlPr defaultSize="0" autoFill="0" autoLine="0" autoPict="0">
                <anchor moveWithCells="1">
                  <from>
                    <xdr:col>7</xdr:col>
                    <xdr:colOff>257175</xdr:colOff>
                    <xdr:row>49</xdr:row>
                    <xdr:rowOff>1495425</xdr:rowOff>
                  </from>
                  <to>
                    <xdr:col>7</xdr:col>
                    <xdr:colOff>1190625</xdr:colOff>
                    <xdr:row>49</xdr:row>
                    <xdr:rowOff>2190750</xdr:rowOff>
                  </to>
                </anchor>
              </controlPr>
            </control>
          </mc:Choice>
        </mc:AlternateContent>
        <mc:AlternateContent xmlns:mc="http://schemas.openxmlformats.org/markup-compatibility/2006">
          <mc:Choice Requires="x14">
            <control shapeId="3111" r:id="rId43" name="Check Box 39">
              <controlPr defaultSize="0" autoFill="0" autoLine="0" autoPict="0">
                <anchor moveWithCells="1">
                  <from>
                    <xdr:col>3</xdr:col>
                    <xdr:colOff>523875</xdr:colOff>
                    <xdr:row>52</xdr:row>
                    <xdr:rowOff>695325</xdr:rowOff>
                  </from>
                  <to>
                    <xdr:col>3</xdr:col>
                    <xdr:colOff>1619250</xdr:colOff>
                    <xdr:row>52</xdr:row>
                    <xdr:rowOff>1762125</xdr:rowOff>
                  </to>
                </anchor>
              </controlPr>
            </control>
          </mc:Choice>
        </mc:AlternateContent>
        <mc:AlternateContent xmlns:mc="http://schemas.openxmlformats.org/markup-compatibility/2006">
          <mc:Choice Requires="x14">
            <control shapeId="3112" r:id="rId44" name="Check Box 40">
              <controlPr defaultSize="0" autoFill="0" autoLine="0" autoPict="0">
                <anchor moveWithCells="1">
                  <from>
                    <xdr:col>4</xdr:col>
                    <xdr:colOff>4400550</xdr:colOff>
                    <xdr:row>52</xdr:row>
                    <xdr:rowOff>1685925</xdr:rowOff>
                  </from>
                  <to>
                    <xdr:col>5</xdr:col>
                    <xdr:colOff>552450</xdr:colOff>
                    <xdr:row>52</xdr:row>
                    <xdr:rowOff>2476500</xdr:rowOff>
                  </to>
                </anchor>
              </controlPr>
            </control>
          </mc:Choice>
        </mc:AlternateContent>
        <mc:AlternateContent xmlns:mc="http://schemas.openxmlformats.org/markup-compatibility/2006">
          <mc:Choice Requires="x14">
            <control shapeId="3113" r:id="rId45" name="Check Box 41">
              <controlPr defaultSize="0" autoFill="0" autoLine="0" autoPict="0">
                <anchor moveWithCells="1">
                  <from>
                    <xdr:col>3</xdr:col>
                    <xdr:colOff>819150</xdr:colOff>
                    <xdr:row>54</xdr:row>
                    <xdr:rowOff>581025</xdr:rowOff>
                  </from>
                  <to>
                    <xdr:col>3</xdr:col>
                    <xdr:colOff>1666875</xdr:colOff>
                    <xdr:row>54</xdr:row>
                    <xdr:rowOff>1171575</xdr:rowOff>
                  </to>
                </anchor>
              </controlPr>
            </control>
          </mc:Choice>
        </mc:AlternateContent>
        <mc:AlternateContent xmlns:mc="http://schemas.openxmlformats.org/markup-compatibility/2006">
          <mc:Choice Requires="x14">
            <control shapeId="3114" r:id="rId46" name="Check Box 42">
              <controlPr defaultSize="0" autoFill="0" autoLine="0" autoPict="0">
                <anchor moveWithCells="1">
                  <from>
                    <xdr:col>3</xdr:col>
                    <xdr:colOff>400050</xdr:colOff>
                    <xdr:row>55</xdr:row>
                    <xdr:rowOff>1114425</xdr:rowOff>
                  </from>
                  <to>
                    <xdr:col>3</xdr:col>
                    <xdr:colOff>1476375</xdr:colOff>
                    <xdr:row>55</xdr:row>
                    <xdr:rowOff>2076450</xdr:rowOff>
                  </to>
                </anchor>
              </controlPr>
            </control>
          </mc:Choice>
        </mc:AlternateContent>
        <mc:AlternateContent xmlns:mc="http://schemas.openxmlformats.org/markup-compatibility/2006">
          <mc:Choice Requires="x14">
            <control shapeId="3115" r:id="rId47" name="Check Box 43">
              <controlPr defaultSize="0" autoFill="0" autoLine="0" autoPict="0">
                <anchor moveWithCells="1">
                  <from>
                    <xdr:col>8</xdr:col>
                    <xdr:colOff>2828925</xdr:colOff>
                    <xdr:row>55</xdr:row>
                    <xdr:rowOff>247650</xdr:rowOff>
                  </from>
                  <to>
                    <xdr:col>8</xdr:col>
                    <xdr:colOff>3857625</xdr:colOff>
                    <xdr:row>55</xdr:row>
                    <xdr:rowOff>1266825</xdr:rowOff>
                  </to>
                </anchor>
              </controlPr>
            </control>
          </mc:Choice>
        </mc:AlternateContent>
        <mc:AlternateContent xmlns:mc="http://schemas.openxmlformats.org/markup-compatibility/2006">
          <mc:Choice Requires="x14">
            <control shapeId="3116" r:id="rId48" name="Check Box 44">
              <controlPr defaultSize="0" autoFill="0" autoLine="0" autoPict="0">
                <anchor moveWithCells="1">
                  <from>
                    <xdr:col>7</xdr:col>
                    <xdr:colOff>342900</xdr:colOff>
                    <xdr:row>54</xdr:row>
                    <xdr:rowOff>838200</xdr:rowOff>
                  </from>
                  <to>
                    <xdr:col>7</xdr:col>
                    <xdr:colOff>1285875</xdr:colOff>
                    <xdr:row>54</xdr:row>
                    <xdr:rowOff>1428750</xdr:rowOff>
                  </to>
                </anchor>
              </controlPr>
            </control>
          </mc:Choice>
        </mc:AlternateContent>
        <mc:AlternateContent xmlns:mc="http://schemas.openxmlformats.org/markup-compatibility/2006">
          <mc:Choice Requires="x14">
            <control shapeId="3117" r:id="rId49" name="Check Box 45">
              <controlPr defaultSize="0" autoFill="0" autoLine="0" autoPict="0">
                <anchor moveWithCells="1">
                  <from>
                    <xdr:col>3</xdr:col>
                    <xdr:colOff>581025</xdr:colOff>
                    <xdr:row>56</xdr:row>
                    <xdr:rowOff>276225</xdr:rowOff>
                  </from>
                  <to>
                    <xdr:col>3</xdr:col>
                    <xdr:colOff>1600200</xdr:colOff>
                    <xdr:row>56</xdr:row>
                    <xdr:rowOff>1190625</xdr:rowOff>
                  </to>
                </anchor>
              </controlPr>
            </control>
          </mc:Choice>
        </mc:AlternateContent>
        <mc:AlternateContent xmlns:mc="http://schemas.openxmlformats.org/markup-compatibility/2006">
          <mc:Choice Requires="x14">
            <control shapeId="3118" r:id="rId50" name="Check Box 46">
              <controlPr defaultSize="0" autoFill="0" autoLine="0" autoPict="0">
                <anchor moveWithCells="1">
                  <from>
                    <xdr:col>8</xdr:col>
                    <xdr:colOff>1609725</xdr:colOff>
                    <xdr:row>56</xdr:row>
                    <xdr:rowOff>276225</xdr:rowOff>
                  </from>
                  <to>
                    <xdr:col>8</xdr:col>
                    <xdr:colOff>2524125</xdr:colOff>
                    <xdr:row>56</xdr:row>
                    <xdr:rowOff>1314450</xdr:rowOff>
                  </to>
                </anchor>
              </controlPr>
            </control>
          </mc:Choice>
        </mc:AlternateContent>
        <mc:AlternateContent xmlns:mc="http://schemas.openxmlformats.org/markup-compatibility/2006">
          <mc:Choice Requires="x14">
            <control shapeId="3119" r:id="rId51" name="Check Box 47">
              <controlPr defaultSize="0" autoFill="0" autoLine="0" autoPict="0">
                <anchor moveWithCells="1">
                  <from>
                    <xdr:col>3</xdr:col>
                    <xdr:colOff>619125</xdr:colOff>
                    <xdr:row>66</xdr:row>
                    <xdr:rowOff>1123950</xdr:rowOff>
                  </from>
                  <to>
                    <xdr:col>3</xdr:col>
                    <xdr:colOff>1457325</xdr:colOff>
                    <xdr:row>66</xdr:row>
                    <xdr:rowOff>2076450</xdr:rowOff>
                  </to>
                </anchor>
              </controlPr>
            </control>
          </mc:Choice>
        </mc:AlternateContent>
        <mc:AlternateContent xmlns:mc="http://schemas.openxmlformats.org/markup-compatibility/2006">
          <mc:Choice Requires="x14">
            <control shapeId="3120" r:id="rId52" name="Check Box 48">
              <controlPr defaultSize="0" autoFill="0" autoLine="0" autoPict="0">
                <anchor moveWithCells="1">
                  <from>
                    <xdr:col>8</xdr:col>
                    <xdr:colOff>2695575</xdr:colOff>
                    <xdr:row>66</xdr:row>
                    <xdr:rowOff>1914525</xdr:rowOff>
                  </from>
                  <to>
                    <xdr:col>8</xdr:col>
                    <xdr:colOff>3476625</xdr:colOff>
                    <xdr:row>66</xdr:row>
                    <xdr:rowOff>2743200</xdr:rowOff>
                  </to>
                </anchor>
              </controlPr>
            </control>
          </mc:Choice>
        </mc:AlternateContent>
        <mc:AlternateContent xmlns:mc="http://schemas.openxmlformats.org/markup-compatibility/2006">
          <mc:Choice Requires="x14">
            <control shapeId="3121" r:id="rId53" name="Check Box 49">
              <controlPr defaultSize="0" autoFill="0" autoLine="0" autoPict="0">
                <anchor moveWithCells="1">
                  <from>
                    <xdr:col>3</xdr:col>
                    <xdr:colOff>381000</xdr:colOff>
                    <xdr:row>67</xdr:row>
                    <xdr:rowOff>266700</xdr:rowOff>
                  </from>
                  <to>
                    <xdr:col>3</xdr:col>
                    <xdr:colOff>1619250</xdr:colOff>
                    <xdr:row>67</xdr:row>
                    <xdr:rowOff>1028700</xdr:rowOff>
                  </to>
                </anchor>
              </controlPr>
            </control>
          </mc:Choice>
        </mc:AlternateContent>
        <mc:AlternateContent xmlns:mc="http://schemas.openxmlformats.org/markup-compatibility/2006">
          <mc:Choice Requires="x14">
            <control shapeId="3122" r:id="rId54" name="Check Box 50">
              <controlPr defaultSize="0" autoFill="0" autoLine="0" autoPict="0">
                <anchor moveWithCells="1">
                  <from>
                    <xdr:col>8</xdr:col>
                    <xdr:colOff>2228850</xdr:colOff>
                    <xdr:row>67</xdr:row>
                    <xdr:rowOff>552450</xdr:rowOff>
                  </from>
                  <to>
                    <xdr:col>8</xdr:col>
                    <xdr:colOff>4048125</xdr:colOff>
                    <xdr:row>67</xdr:row>
                    <xdr:rowOff>1095375</xdr:rowOff>
                  </to>
                </anchor>
              </controlPr>
            </control>
          </mc:Choice>
        </mc:AlternateContent>
        <mc:AlternateContent xmlns:mc="http://schemas.openxmlformats.org/markup-compatibility/2006">
          <mc:Choice Requires="x14">
            <control shapeId="3123" r:id="rId55" name="Check Box 51">
              <controlPr defaultSize="0" autoFill="0" autoLine="0" autoPict="0">
                <anchor moveWithCells="1">
                  <from>
                    <xdr:col>3</xdr:col>
                    <xdr:colOff>381000</xdr:colOff>
                    <xdr:row>68</xdr:row>
                    <xdr:rowOff>1590675</xdr:rowOff>
                  </from>
                  <to>
                    <xdr:col>3</xdr:col>
                    <xdr:colOff>1409700</xdr:colOff>
                    <xdr:row>68</xdr:row>
                    <xdr:rowOff>2600325</xdr:rowOff>
                  </to>
                </anchor>
              </controlPr>
            </control>
          </mc:Choice>
        </mc:AlternateContent>
        <mc:AlternateContent xmlns:mc="http://schemas.openxmlformats.org/markup-compatibility/2006">
          <mc:Choice Requires="x14">
            <control shapeId="3124" r:id="rId56" name="Check Box 52">
              <controlPr defaultSize="0" autoFill="0" autoLine="0" autoPict="0">
                <anchor moveWithCells="1">
                  <from>
                    <xdr:col>8</xdr:col>
                    <xdr:colOff>2419350</xdr:colOff>
                    <xdr:row>68</xdr:row>
                    <xdr:rowOff>1933575</xdr:rowOff>
                  </from>
                  <to>
                    <xdr:col>8</xdr:col>
                    <xdr:colOff>3476625</xdr:colOff>
                    <xdr:row>68</xdr:row>
                    <xdr:rowOff>2933700</xdr:rowOff>
                  </to>
                </anchor>
              </controlPr>
            </control>
          </mc:Choice>
        </mc:AlternateContent>
        <mc:AlternateContent xmlns:mc="http://schemas.openxmlformats.org/markup-compatibility/2006">
          <mc:Choice Requires="x14">
            <control shapeId="3125" r:id="rId57" name="Check Box 53">
              <controlPr defaultSize="0" autoFill="0" autoLine="0" autoPict="0">
                <anchor moveWithCells="1">
                  <from>
                    <xdr:col>3</xdr:col>
                    <xdr:colOff>581025</xdr:colOff>
                    <xdr:row>69</xdr:row>
                    <xdr:rowOff>933450</xdr:rowOff>
                  </from>
                  <to>
                    <xdr:col>3</xdr:col>
                    <xdr:colOff>1619250</xdr:colOff>
                    <xdr:row>69</xdr:row>
                    <xdr:rowOff>1857375</xdr:rowOff>
                  </to>
                </anchor>
              </controlPr>
            </control>
          </mc:Choice>
        </mc:AlternateContent>
        <mc:AlternateContent xmlns:mc="http://schemas.openxmlformats.org/markup-compatibility/2006">
          <mc:Choice Requires="x14">
            <control shapeId="3126" r:id="rId58" name="Check Box 54">
              <controlPr defaultSize="0" autoFill="0" autoLine="0" autoPict="0">
                <anchor moveWithCells="1">
                  <from>
                    <xdr:col>8</xdr:col>
                    <xdr:colOff>2971800</xdr:colOff>
                    <xdr:row>69</xdr:row>
                    <xdr:rowOff>1704975</xdr:rowOff>
                  </from>
                  <to>
                    <xdr:col>8</xdr:col>
                    <xdr:colOff>4619625</xdr:colOff>
                    <xdr:row>69</xdr:row>
                    <xdr:rowOff>2409825</xdr:rowOff>
                  </to>
                </anchor>
              </controlPr>
            </control>
          </mc:Choice>
        </mc:AlternateContent>
        <mc:AlternateContent xmlns:mc="http://schemas.openxmlformats.org/markup-compatibility/2006">
          <mc:Choice Requires="x14">
            <control shapeId="3127" r:id="rId59" name="Check Box 55">
              <controlPr defaultSize="0" autoFill="0" autoLine="0" autoPict="0">
                <anchor moveWithCells="1">
                  <from>
                    <xdr:col>3</xdr:col>
                    <xdr:colOff>628650</xdr:colOff>
                    <xdr:row>70</xdr:row>
                    <xdr:rowOff>542925</xdr:rowOff>
                  </from>
                  <to>
                    <xdr:col>3</xdr:col>
                    <xdr:colOff>1647825</xdr:colOff>
                    <xdr:row>70</xdr:row>
                    <xdr:rowOff>1409700</xdr:rowOff>
                  </to>
                </anchor>
              </controlPr>
            </control>
          </mc:Choice>
        </mc:AlternateContent>
        <mc:AlternateContent xmlns:mc="http://schemas.openxmlformats.org/markup-compatibility/2006">
          <mc:Choice Requires="x14">
            <control shapeId="3128" r:id="rId60" name="Check Box 56">
              <controlPr defaultSize="0" autoFill="0" autoLine="0" autoPict="0">
                <anchor moveWithCells="1">
                  <from>
                    <xdr:col>4</xdr:col>
                    <xdr:colOff>4029075</xdr:colOff>
                    <xdr:row>36</xdr:row>
                    <xdr:rowOff>1504950</xdr:rowOff>
                  </from>
                  <to>
                    <xdr:col>4</xdr:col>
                    <xdr:colOff>4667250</xdr:colOff>
                    <xdr:row>36</xdr:row>
                    <xdr:rowOff>2124075</xdr:rowOff>
                  </to>
                </anchor>
              </controlPr>
            </control>
          </mc:Choice>
        </mc:AlternateContent>
        <mc:AlternateContent xmlns:mc="http://schemas.openxmlformats.org/markup-compatibility/2006">
          <mc:Choice Requires="x14">
            <control shapeId="3129" r:id="rId61" name="Check Box 57">
              <controlPr defaultSize="0" autoFill="0" autoLine="0" autoPict="0">
                <anchor moveWithCells="1">
                  <from>
                    <xdr:col>8</xdr:col>
                    <xdr:colOff>647700</xdr:colOff>
                    <xdr:row>37</xdr:row>
                    <xdr:rowOff>3743325</xdr:rowOff>
                  </from>
                  <to>
                    <xdr:col>8</xdr:col>
                    <xdr:colOff>1457325</xdr:colOff>
                    <xdr:row>37</xdr:row>
                    <xdr:rowOff>4410075</xdr:rowOff>
                  </to>
                </anchor>
              </controlPr>
            </control>
          </mc:Choice>
        </mc:AlternateContent>
        <mc:AlternateContent xmlns:mc="http://schemas.openxmlformats.org/markup-compatibility/2006">
          <mc:Choice Requires="x14">
            <control shapeId="3130" r:id="rId62" name="Check Box 58">
              <controlPr defaultSize="0" autoFill="0" autoLine="0" autoPict="0">
                <anchor moveWithCells="1">
                  <from>
                    <xdr:col>4</xdr:col>
                    <xdr:colOff>4381500</xdr:colOff>
                    <xdr:row>38</xdr:row>
                    <xdr:rowOff>3505200</xdr:rowOff>
                  </from>
                  <to>
                    <xdr:col>4</xdr:col>
                    <xdr:colOff>5314950</xdr:colOff>
                    <xdr:row>38</xdr:row>
                    <xdr:rowOff>4362450</xdr:rowOff>
                  </to>
                </anchor>
              </controlPr>
            </control>
          </mc:Choice>
        </mc:AlternateContent>
        <mc:AlternateContent xmlns:mc="http://schemas.openxmlformats.org/markup-compatibility/2006">
          <mc:Choice Requires="x14">
            <control shapeId="3131" r:id="rId63" name="Check Box 59">
              <controlPr defaultSize="0" autoFill="0" autoLine="0" autoPict="0">
                <anchor moveWithCells="1">
                  <from>
                    <xdr:col>5</xdr:col>
                    <xdr:colOff>1295400</xdr:colOff>
                    <xdr:row>47</xdr:row>
                    <xdr:rowOff>1343025</xdr:rowOff>
                  </from>
                  <to>
                    <xdr:col>5</xdr:col>
                    <xdr:colOff>2571750</xdr:colOff>
                    <xdr:row>47</xdr:row>
                    <xdr:rowOff>2190750</xdr:rowOff>
                  </to>
                </anchor>
              </controlPr>
            </control>
          </mc:Choice>
        </mc:AlternateContent>
        <mc:AlternateContent xmlns:mc="http://schemas.openxmlformats.org/markup-compatibility/2006">
          <mc:Choice Requires="x14">
            <control shapeId="3132" r:id="rId64" name="Check Box 60">
              <controlPr defaultSize="0" autoFill="0" autoLine="0" autoPict="0">
                <anchor moveWithCells="1">
                  <from>
                    <xdr:col>3</xdr:col>
                    <xdr:colOff>819150</xdr:colOff>
                    <xdr:row>50</xdr:row>
                    <xdr:rowOff>1057275</xdr:rowOff>
                  </from>
                  <to>
                    <xdr:col>3</xdr:col>
                    <xdr:colOff>1838325</xdr:colOff>
                    <xdr:row>50</xdr:row>
                    <xdr:rowOff>1905000</xdr:rowOff>
                  </to>
                </anchor>
              </controlPr>
            </control>
          </mc:Choice>
        </mc:AlternateContent>
        <mc:AlternateContent xmlns:mc="http://schemas.openxmlformats.org/markup-compatibility/2006">
          <mc:Choice Requires="x14">
            <control shapeId="3133" r:id="rId65" name="Check Box 61">
              <controlPr defaultSize="0" autoFill="0" autoLine="0" autoPict="0">
                <anchor moveWithCells="1">
                  <from>
                    <xdr:col>4</xdr:col>
                    <xdr:colOff>4067175</xdr:colOff>
                    <xdr:row>50</xdr:row>
                    <xdr:rowOff>1571625</xdr:rowOff>
                  </from>
                  <to>
                    <xdr:col>4</xdr:col>
                    <xdr:colOff>5238750</xdr:colOff>
                    <xdr:row>50</xdr:row>
                    <xdr:rowOff>2476500</xdr:rowOff>
                  </to>
                </anchor>
              </controlPr>
            </control>
          </mc:Choice>
        </mc:AlternateContent>
        <mc:AlternateContent xmlns:mc="http://schemas.openxmlformats.org/markup-compatibility/2006">
          <mc:Choice Requires="x14">
            <control shapeId="3134" r:id="rId66" name="Check Box 62">
              <controlPr defaultSize="0" autoFill="0" autoLine="0" autoPict="0">
                <anchor moveWithCells="1">
                  <from>
                    <xdr:col>7</xdr:col>
                    <xdr:colOff>695325</xdr:colOff>
                    <xdr:row>50</xdr:row>
                    <xdr:rowOff>1600200</xdr:rowOff>
                  </from>
                  <to>
                    <xdr:col>8</xdr:col>
                    <xdr:colOff>333375</xdr:colOff>
                    <xdr:row>50</xdr:row>
                    <xdr:rowOff>2571750</xdr:rowOff>
                  </to>
                </anchor>
              </controlPr>
            </control>
          </mc:Choice>
        </mc:AlternateContent>
        <mc:AlternateContent xmlns:mc="http://schemas.openxmlformats.org/markup-compatibility/2006">
          <mc:Choice Requires="x14">
            <control shapeId="3135" r:id="rId67" name="Check Box 63">
              <controlPr defaultSize="0" autoFill="0" autoLine="0" autoPict="0">
                <anchor moveWithCells="1">
                  <from>
                    <xdr:col>7</xdr:col>
                    <xdr:colOff>971550</xdr:colOff>
                    <xdr:row>52</xdr:row>
                    <xdr:rowOff>1666875</xdr:rowOff>
                  </from>
                  <to>
                    <xdr:col>8</xdr:col>
                    <xdr:colOff>1647825</xdr:colOff>
                    <xdr:row>52</xdr:row>
                    <xdr:rowOff>2314575</xdr:rowOff>
                  </to>
                </anchor>
              </controlPr>
            </control>
          </mc:Choice>
        </mc:AlternateContent>
        <mc:AlternateContent xmlns:mc="http://schemas.openxmlformats.org/markup-compatibility/2006">
          <mc:Choice Requires="x14">
            <control shapeId="3136" r:id="rId68" name="Check Box 64">
              <controlPr defaultSize="0" autoFill="0" autoLine="0" autoPict="0">
                <anchor moveWithCells="1">
                  <from>
                    <xdr:col>3</xdr:col>
                    <xdr:colOff>619125</xdr:colOff>
                    <xdr:row>57</xdr:row>
                    <xdr:rowOff>390525</xdr:rowOff>
                  </from>
                  <to>
                    <xdr:col>3</xdr:col>
                    <xdr:colOff>1524000</xdr:colOff>
                    <xdr:row>57</xdr:row>
                    <xdr:rowOff>1219200</xdr:rowOff>
                  </to>
                </anchor>
              </controlPr>
            </control>
          </mc:Choice>
        </mc:AlternateContent>
        <mc:AlternateContent xmlns:mc="http://schemas.openxmlformats.org/markup-compatibility/2006">
          <mc:Choice Requires="x14">
            <control shapeId="3137" r:id="rId69" name="Check Box 65">
              <controlPr defaultSize="0" autoFill="0" autoLine="0" autoPict="0">
                <anchor moveWithCells="1">
                  <from>
                    <xdr:col>8</xdr:col>
                    <xdr:colOff>390525</xdr:colOff>
                    <xdr:row>57</xdr:row>
                    <xdr:rowOff>885825</xdr:rowOff>
                  </from>
                  <to>
                    <xdr:col>8</xdr:col>
                    <xdr:colOff>1381125</xdr:colOff>
                    <xdr:row>57</xdr:row>
                    <xdr:rowOff>1409700</xdr:rowOff>
                  </to>
                </anchor>
              </controlPr>
            </control>
          </mc:Choice>
        </mc:AlternateContent>
        <mc:AlternateContent xmlns:mc="http://schemas.openxmlformats.org/markup-compatibility/2006">
          <mc:Choice Requires="x14">
            <control shapeId="3138" r:id="rId70" name="Check Box 66">
              <controlPr defaultSize="0" autoFill="0" autoLine="0" autoPict="0">
                <anchor moveWithCells="1">
                  <from>
                    <xdr:col>7</xdr:col>
                    <xdr:colOff>1057275</xdr:colOff>
                    <xdr:row>58</xdr:row>
                    <xdr:rowOff>981075</xdr:rowOff>
                  </from>
                  <to>
                    <xdr:col>8</xdr:col>
                    <xdr:colOff>619125</xdr:colOff>
                    <xdr:row>58</xdr:row>
                    <xdr:rowOff>1524000</xdr:rowOff>
                  </to>
                </anchor>
              </controlPr>
            </control>
          </mc:Choice>
        </mc:AlternateContent>
        <mc:AlternateContent xmlns:mc="http://schemas.openxmlformats.org/markup-compatibility/2006">
          <mc:Choice Requires="x14">
            <control shapeId="3139" r:id="rId71" name="Check Box 67">
              <controlPr defaultSize="0" autoFill="0" autoLine="0" autoPict="0">
                <anchor moveWithCells="1">
                  <from>
                    <xdr:col>3</xdr:col>
                    <xdr:colOff>619125</xdr:colOff>
                    <xdr:row>58</xdr:row>
                    <xdr:rowOff>457200</xdr:rowOff>
                  </from>
                  <to>
                    <xdr:col>3</xdr:col>
                    <xdr:colOff>1476375</xdr:colOff>
                    <xdr:row>58</xdr:row>
                    <xdr:rowOff>1381125</xdr:rowOff>
                  </to>
                </anchor>
              </controlPr>
            </control>
          </mc:Choice>
        </mc:AlternateContent>
        <mc:AlternateContent xmlns:mc="http://schemas.openxmlformats.org/markup-compatibility/2006">
          <mc:Choice Requires="x14">
            <control shapeId="3140" r:id="rId72" name="Check Box 68">
              <controlPr defaultSize="0" autoFill="0" autoLine="0" autoPict="0">
                <anchor moveWithCells="1">
                  <from>
                    <xdr:col>3</xdr:col>
                    <xdr:colOff>552450</xdr:colOff>
                    <xdr:row>59</xdr:row>
                    <xdr:rowOff>457200</xdr:rowOff>
                  </from>
                  <to>
                    <xdr:col>3</xdr:col>
                    <xdr:colOff>1333500</xdr:colOff>
                    <xdr:row>59</xdr:row>
                    <xdr:rowOff>1381125</xdr:rowOff>
                  </to>
                </anchor>
              </controlPr>
            </control>
          </mc:Choice>
        </mc:AlternateContent>
        <mc:AlternateContent xmlns:mc="http://schemas.openxmlformats.org/markup-compatibility/2006">
          <mc:Choice Requires="x14">
            <control shapeId="3141" r:id="rId73" name="Check Box 69">
              <controlPr defaultSize="0" autoFill="0" autoLine="0" autoPict="0">
                <anchor moveWithCells="1">
                  <from>
                    <xdr:col>7</xdr:col>
                    <xdr:colOff>457200</xdr:colOff>
                    <xdr:row>59</xdr:row>
                    <xdr:rowOff>1000125</xdr:rowOff>
                  </from>
                  <to>
                    <xdr:col>7</xdr:col>
                    <xdr:colOff>1524000</xdr:colOff>
                    <xdr:row>59</xdr:row>
                    <xdr:rowOff>1552575</xdr:rowOff>
                  </to>
                </anchor>
              </controlPr>
            </control>
          </mc:Choice>
        </mc:AlternateContent>
        <mc:AlternateContent xmlns:mc="http://schemas.openxmlformats.org/markup-compatibility/2006">
          <mc:Choice Requires="x14">
            <control shapeId="3142" r:id="rId74" name="Check Box 70">
              <controlPr defaultSize="0" autoFill="0" autoLine="0" autoPict="0">
                <anchor moveWithCells="1">
                  <from>
                    <xdr:col>3</xdr:col>
                    <xdr:colOff>571500</xdr:colOff>
                    <xdr:row>60</xdr:row>
                    <xdr:rowOff>714375</xdr:rowOff>
                  </from>
                  <to>
                    <xdr:col>3</xdr:col>
                    <xdr:colOff>1381125</xdr:colOff>
                    <xdr:row>60</xdr:row>
                    <xdr:rowOff>1647825</xdr:rowOff>
                  </to>
                </anchor>
              </controlPr>
            </control>
          </mc:Choice>
        </mc:AlternateContent>
        <mc:AlternateContent xmlns:mc="http://schemas.openxmlformats.org/markup-compatibility/2006">
          <mc:Choice Requires="x14">
            <control shapeId="3143" r:id="rId75" name="Check Box 71">
              <controlPr defaultSize="0" autoFill="0" autoLine="0" autoPict="0">
                <anchor moveWithCells="1">
                  <from>
                    <xdr:col>4</xdr:col>
                    <xdr:colOff>3648075</xdr:colOff>
                    <xdr:row>60</xdr:row>
                    <xdr:rowOff>1428750</xdr:rowOff>
                  </from>
                  <to>
                    <xdr:col>4</xdr:col>
                    <xdr:colOff>4791075</xdr:colOff>
                    <xdr:row>60</xdr:row>
                    <xdr:rowOff>2028825</xdr:rowOff>
                  </to>
                </anchor>
              </controlPr>
            </control>
          </mc:Choice>
        </mc:AlternateContent>
        <mc:AlternateContent xmlns:mc="http://schemas.openxmlformats.org/markup-compatibility/2006">
          <mc:Choice Requires="x14">
            <control shapeId="3144" r:id="rId76" name="Check Box 72">
              <controlPr defaultSize="0" autoFill="0" autoLine="0" autoPict="0">
                <anchor moveWithCells="1">
                  <from>
                    <xdr:col>3</xdr:col>
                    <xdr:colOff>600075</xdr:colOff>
                    <xdr:row>62</xdr:row>
                    <xdr:rowOff>666750</xdr:rowOff>
                  </from>
                  <to>
                    <xdr:col>3</xdr:col>
                    <xdr:colOff>1743075</xdr:colOff>
                    <xdr:row>62</xdr:row>
                    <xdr:rowOff>1647825</xdr:rowOff>
                  </to>
                </anchor>
              </controlPr>
            </control>
          </mc:Choice>
        </mc:AlternateContent>
        <mc:AlternateContent xmlns:mc="http://schemas.openxmlformats.org/markup-compatibility/2006">
          <mc:Choice Requires="x14">
            <control shapeId="3145" r:id="rId77" name="Check Box 73">
              <controlPr defaultSize="0" autoFill="0" autoLine="0" autoPict="0">
                <anchor moveWithCells="1">
                  <from>
                    <xdr:col>6</xdr:col>
                    <xdr:colOff>4076700</xdr:colOff>
                    <xdr:row>62</xdr:row>
                    <xdr:rowOff>1457325</xdr:rowOff>
                  </from>
                  <to>
                    <xdr:col>7</xdr:col>
                    <xdr:colOff>1219200</xdr:colOff>
                    <xdr:row>62</xdr:row>
                    <xdr:rowOff>2266950</xdr:rowOff>
                  </to>
                </anchor>
              </controlPr>
            </control>
          </mc:Choice>
        </mc:AlternateContent>
        <mc:AlternateContent xmlns:mc="http://schemas.openxmlformats.org/markup-compatibility/2006">
          <mc:Choice Requires="x14">
            <control shapeId="3146" r:id="rId78" name="Check Box 74">
              <controlPr defaultSize="0" autoFill="0" autoLine="0" autoPict="0">
                <anchor moveWithCells="1">
                  <from>
                    <xdr:col>3</xdr:col>
                    <xdr:colOff>647700</xdr:colOff>
                    <xdr:row>63</xdr:row>
                    <xdr:rowOff>476250</xdr:rowOff>
                  </from>
                  <to>
                    <xdr:col>3</xdr:col>
                    <xdr:colOff>1552575</xdr:colOff>
                    <xdr:row>63</xdr:row>
                    <xdr:rowOff>1266825</xdr:rowOff>
                  </to>
                </anchor>
              </controlPr>
            </control>
          </mc:Choice>
        </mc:AlternateContent>
        <mc:AlternateContent xmlns:mc="http://schemas.openxmlformats.org/markup-compatibility/2006">
          <mc:Choice Requires="x14">
            <control shapeId="3147" r:id="rId79" name="Check Box 75">
              <controlPr defaultSize="0" autoFill="0" autoLine="0" autoPict="0">
                <anchor moveWithCells="1">
                  <from>
                    <xdr:col>7</xdr:col>
                    <xdr:colOff>47625</xdr:colOff>
                    <xdr:row>63</xdr:row>
                    <xdr:rowOff>647700</xdr:rowOff>
                  </from>
                  <to>
                    <xdr:col>7</xdr:col>
                    <xdr:colOff>1362075</xdr:colOff>
                    <xdr:row>63</xdr:row>
                    <xdr:rowOff>1381125</xdr:rowOff>
                  </to>
                </anchor>
              </controlPr>
            </control>
          </mc:Choice>
        </mc:AlternateContent>
        <mc:AlternateContent xmlns:mc="http://schemas.openxmlformats.org/markup-compatibility/2006">
          <mc:Choice Requires="x14">
            <control shapeId="3148" r:id="rId80" name="Check Box 76">
              <controlPr defaultSize="0" autoFill="0" autoLine="0" autoPict="0">
                <anchor moveWithCells="1">
                  <from>
                    <xdr:col>3</xdr:col>
                    <xdr:colOff>714375</xdr:colOff>
                    <xdr:row>64</xdr:row>
                    <xdr:rowOff>1619250</xdr:rowOff>
                  </from>
                  <to>
                    <xdr:col>3</xdr:col>
                    <xdr:colOff>1885950</xdr:colOff>
                    <xdr:row>64</xdr:row>
                    <xdr:rowOff>2619375</xdr:rowOff>
                  </to>
                </anchor>
              </controlPr>
            </control>
          </mc:Choice>
        </mc:AlternateContent>
        <mc:AlternateContent xmlns:mc="http://schemas.openxmlformats.org/markup-compatibility/2006">
          <mc:Choice Requires="x14">
            <control shapeId="3149" r:id="rId81" name="Check Box 77">
              <controlPr defaultSize="0" autoFill="0" autoLine="0" autoPict="0">
                <anchor moveWithCells="1">
                  <from>
                    <xdr:col>4</xdr:col>
                    <xdr:colOff>4410075</xdr:colOff>
                    <xdr:row>64</xdr:row>
                    <xdr:rowOff>3124200</xdr:rowOff>
                  </from>
                  <to>
                    <xdr:col>5</xdr:col>
                    <xdr:colOff>219075</xdr:colOff>
                    <xdr:row>64</xdr:row>
                    <xdr:rowOff>4124325</xdr:rowOff>
                  </to>
                </anchor>
              </controlPr>
            </control>
          </mc:Choice>
        </mc:AlternateContent>
        <mc:AlternateContent xmlns:mc="http://schemas.openxmlformats.org/markup-compatibility/2006">
          <mc:Choice Requires="x14">
            <control shapeId="3150" r:id="rId82" name="Check Box 78">
              <controlPr defaultSize="0" autoFill="0" autoLine="0" autoPict="0">
                <anchor moveWithCells="1">
                  <from>
                    <xdr:col>8</xdr:col>
                    <xdr:colOff>3028950</xdr:colOff>
                    <xdr:row>64</xdr:row>
                    <xdr:rowOff>3876675</xdr:rowOff>
                  </from>
                  <to>
                    <xdr:col>8</xdr:col>
                    <xdr:colOff>4095750</xdr:colOff>
                    <xdr:row>64</xdr:row>
                    <xdr:rowOff>4381500</xdr:rowOff>
                  </to>
                </anchor>
              </controlPr>
            </control>
          </mc:Choice>
        </mc:AlternateContent>
        <mc:AlternateContent xmlns:mc="http://schemas.openxmlformats.org/markup-compatibility/2006">
          <mc:Choice Requires="x14">
            <control shapeId="3151" r:id="rId83" name="Check Box 79">
              <controlPr defaultSize="0" autoFill="0" autoLine="0" autoPict="0">
                <anchor moveWithCells="1">
                  <from>
                    <xdr:col>3</xdr:col>
                    <xdr:colOff>504825</xdr:colOff>
                    <xdr:row>65</xdr:row>
                    <xdr:rowOff>733425</xdr:rowOff>
                  </from>
                  <to>
                    <xdr:col>3</xdr:col>
                    <xdr:colOff>1476375</xdr:colOff>
                    <xdr:row>65</xdr:row>
                    <xdr:rowOff>1762125</xdr:rowOff>
                  </to>
                </anchor>
              </controlPr>
            </control>
          </mc:Choice>
        </mc:AlternateContent>
        <mc:AlternateContent xmlns:mc="http://schemas.openxmlformats.org/markup-compatibility/2006">
          <mc:Choice Requires="x14">
            <control shapeId="3152" r:id="rId84" name="Check Box 80">
              <controlPr defaultSize="0" autoFill="0" autoLine="0" autoPict="0">
                <anchor moveWithCells="1">
                  <from>
                    <xdr:col>5</xdr:col>
                    <xdr:colOff>647700</xdr:colOff>
                    <xdr:row>65</xdr:row>
                    <xdr:rowOff>1266825</xdr:rowOff>
                  </from>
                  <to>
                    <xdr:col>5</xdr:col>
                    <xdr:colOff>1714500</xdr:colOff>
                    <xdr:row>65</xdr:row>
                    <xdr:rowOff>2190750</xdr:rowOff>
                  </to>
                </anchor>
              </controlPr>
            </control>
          </mc:Choice>
        </mc:AlternateContent>
        <mc:AlternateContent xmlns:mc="http://schemas.openxmlformats.org/markup-compatibility/2006">
          <mc:Choice Requires="x14">
            <control shapeId="3153" r:id="rId85" name="Check Box 81">
              <controlPr defaultSize="0" autoFill="0" autoLine="0" autoPict="0">
                <anchor moveWithCells="1">
                  <from>
                    <xdr:col>7</xdr:col>
                    <xdr:colOff>457200</xdr:colOff>
                    <xdr:row>65</xdr:row>
                    <xdr:rowOff>1095375</xdr:rowOff>
                  </from>
                  <to>
                    <xdr:col>7</xdr:col>
                    <xdr:colOff>1552575</xdr:colOff>
                    <xdr:row>65</xdr:row>
                    <xdr:rowOff>2124075</xdr:rowOff>
                  </to>
                </anchor>
              </controlPr>
            </control>
          </mc:Choice>
        </mc:AlternateContent>
        <mc:AlternateContent xmlns:mc="http://schemas.openxmlformats.org/markup-compatibility/2006">
          <mc:Choice Requires="x14">
            <control shapeId="3154" r:id="rId86" name="Check Box 82">
              <controlPr defaultSize="0" autoFill="0" autoLine="0" autoPict="0">
                <anchor moveWithCells="1">
                  <from>
                    <xdr:col>8</xdr:col>
                    <xdr:colOff>3219450</xdr:colOff>
                    <xdr:row>70</xdr:row>
                    <xdr:rowOff>1838325</xdr:rowOff>
                  </from>
                  <to>
                    <xdr:col>8</xdr:col>
                    <xdr:colOff>4619625</xdr:colOff>
                    <xdr:row>70</xdr:row>
                    <xdr:rowOff>2524125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90" operator="containsText" id="{F71576A4-CB15-4CFA-80E4-F547248F5F16}">
            <xm:f>NOT(ISERROR(SEARCH("Conforme",C32)))</xm:f>
            <xm:f>"Conforme"</xm:f>
            <x14:dxf>
              <font>
                <b/>
                <i val="0"/>
                <color auto="1"/>
              </font>
              <fill>
                <patternFill>
                  <bgColor rgb="FF92D050"/>
                </patternFill>
              </fill>
            </x14:dxf>
          </x14:cfRule>
          <x14:cfRule type="containsText" priority="91" operator="containsText" id="{8AA230B3-7488-4E03-8531-1F1692E51CE5}">
            <xm:f>NOT(ISERROR(SEARCH("Ecart non critique",C32)))</xm:f>
            <xm:f>"Ecart non critique"</xm:f>
            <x14:dxf>
              <font>
                <b/>
                <i val="0"/>
                <color auto="1"/>
              </font>
              <fill>
                <patternFill>
                  <bgColor rgb="FFFFC000"/>
                </patternFill>
              </fill>
            </x14:dxf>
          </x14:cfRule>
          <x14:cfRule type="containsText" priority="92" operator="containsText" id="{5B401E07-19AD-4866-B518-08347DBE6E54}">
            <xm:f>NOT(ISERROR(SEARCH("Ecart critique",C32)))</xm:f>
            <xm:f>"Ecart critique"</xm:f>
            <x14:dxf>
              <font>
                <b/>
                <i val="0"/>
                <color theme="1"/>
              </font>
              <fill>
                <patternFill>
                  <bgColor rgb="FFFF0000"/>
                </patternFill>
              </fill>
            </x14:dxf>
          </x14:cfRule>
          <xm:sqref>C32:C35</xm:sqref>
        </x14:conditionalFormatting>
        <x14:conditionalFormatting xmlns:xm="http://schemas.microsoft.com/office/excel/2006/main">
          <x14:cfRule type="containsText" priority="86" operator="containsText" id="{905C2FA8-DB1C-4B95-B82A-309CF1E11C9C}">
            <xm:f>NOT(ISERROR(SEARCH("Conforme",C37)))</xm:f>
            <xm:f>"Conforme"</xm:f>
            <x14:dxf>
              <font>
                <b/>
                <i val="0"/>
                <color auto="1"/>
              </font>
              <fill>
                <patternFill>
                  <bgColor rgb="FF92D050"/>
                </patternFill>
              </fill>
            </x14:dxf>
          </x14:cfRule>
          <x14:cfRule type="containsText" priority="87" operator="containsText" id="{40180286-7101-4BC5-B9B0-126A7F501CEC}">
            <xm:f>NOT(ISERROR(SEARCH("Ecart non critique",C37)))</xm:f>
            <xm:f>"Ecart non critique"</xm:f>
            <x14:dxf>
              <font>
                <b/>
                <i val="0"/>
                <color auto="1"/>
              </font>
              <fill>
                <patternFill>
                  <bgColor rgb="FFFFC000"/>
                </patternFill>
              </fill>
            </x14:dxf>
          </x14:cfRule>
          <x14:cfRule type="containsText" priority="88" operator="containsText" id="{15A71F01-71BB-42AB-93AA-1332188972B2}">
            <xm:f>NOT(ISERROR(SEARCH("Ecart critique",C37)))</xm:f>
            <xm:f>"Ecart critique"</xm:f>
            <x14:dxf>
              <font>
                <b/>
                <i val="0"/>
                <color theme="1"/>
              </font>
              <fill>
                <patternFill>
                  <bgColor rgb="FFFF0000"/>
                </patternFill>
              </fill>
            </x14:dxf>
          </x14:cfRule>
          <xm:sqref>C37</xm:sqref>
        </x14:conditionalFormatting>
        <x14:conditionalFormatting xmlns:xm="http://schemas.microsoft.com/office/excel/2006/main">
          <x14:cfRule type="containsText" priority="74" operator="containsText" id="{26D7A4BB-4D42-498D-B26E-E31864A88AAD}">
            <xm:f>NOT(ISERROR(SEARCH("Conforme",C40)))</xm:f>
            <xm:f>"Conforme"</xm:f>
            <x14:dxf>
              <font>
                <b/>
                <i val="0"/>
                <color auto="1"/>
              </font>
              <fill>
                <patternFill>
                  <bgColor rgb="FF92D050"/>
                </patternFill>
              </fill>
            </x14:dxf>
          </x14:cfRule>
          <x14:cfRule type="containsText" priority="75" operator="containsText" id="{5B34D504-FA93-4CF2-BBF8-D0D43B7FDAF3}">
            <xm:f>NOT(ISERROR(SEARCH("Ecart non critique",C40)))</xm:f>
            <xm:f>"Ecart non critique"</xm:f>
            <x14:dxf>
              <font>
                <b/>
                <i val="0"/>
                <color auto="1"/>
              </font>
              <fill>
                <patternFill>
                  <bgColor rgb="FFFFC000"/>
                </patternFill>
              </fill>
            </x14:dxf>
          </x14:cfRule>
          <x14:cfRule type="containsText" priority="76" operator="containsText" id="{26828CD0-FD77-45E4-B521-9293E4A2AC75}">
            <xm:f>NOT(ISERROR(SEARCH("Ecart critique",C40)))</xm:f>
            <xm:f>"Ecart critique"</xm:f>
            <x14:dxf>
              <font>
                <b/>
                <i val="0"/>
                <color theme="1"/>
              </font>
              <fill>
                <patternFill>
                  <bgColor rgb="FFFF0000"/>
                </patternFill>
              </fill>
            </x14:dxf>
          </x14:cfRule>
          <xm:sqref>C40</xm:sqref>
        </x14:conditionalFormatting>
        <x14:conditionalFormatting xmlns:xm="http://schemas.microsoft.com/office/excel/2006/main">
          <x14:cfRule type="containsText" priority="78" operator="containsText" id="{C2FB8594-DA41-4672-9181-D3ACE8102EB8}">
            <xm:f>NOT(ISERROR(SEARCH("Conforme",C39)))</xm:f>
            <xm:f>"Conforme"</xm:f>
            <x14:dxf>
              <font>
                <b/>
                <i val="0"/>
                <color auto="1"/>
              </font>
              <fill>
                <patternFill>
                  <bgColor rgb="FF92D050"/>
                </patternFill>
              </fill>
            </x14:dxf>
          </x14:cfRule>
          <x14:cfRule type="containsText" priority="79" operator="containsText" id="{CCBED746-62BF-44E7-9958-92809C805702}">
            <xm:f>NOT(ISERROR(SEARCH("Ecart non critique",C39)))</xm:f>
            <xm:f>"Ecart non critique"</xm:f>
            <x14:dxf>
              <font>
                <b/>
                <i val="0"/>
                <color auto="1"/>
              </font>
              <fill>
                <patternFill>
                  <bgColor rgb="FFFFC000"/>
                </patternFill>
              </fill>
            </x14:dxf>
          </x14:cfRule>
          <x14:cfRule type="containsText" priority="80" operator="containsText" id="{A6DB9E66-DA4A-4A1F-96E9-2F06FD306E19}">
            <xm:f>NOT(ISERROR(SEARCH("Ecart critique",C39)))</xm:f>
            <xm:f>"Ecart critique"</xm:f>
            <x14:dxf>
              <font>
                <b/>
                <i val="0"/>
                <color theme="1"/>
              </font>
              <fill>
                <patternFill>
                  <bgColor rgb="FFFF0000"/>
                </patternFill>
              </fill>
            </x14:dxf>
          </x14:cfRule>
          <xm:sqref>C39</xm:sqref>
        </x14:conditionalFormatting>
        <x14:conditionalFormatting xmlns:xm="http://schemas.microsoft.com/office/excel/2006/main">
          <x14:cfRule type="containsText" priority="82" operator="containsText" id="{797F43BB-1D75-4C4C-A1F2-35167AFE38A6}">
            <xm:f>NOT(ISERROR(SEARCH("Conforme",C38)))</xm:f>
            <xm:f>"Conforme"</xm:f>
            <x14:dxf>
              <font>
                <b/>
                <i val="0"/>
                <color auto="1"/>
              </font>
              <fill>
                <patternFill>
                  <bgColor rgb="FF92D050"/>
                </patternFill>
              </fill>
            </x14:dxf>
          </x14:cfRule>
          <x14:cfRule type="containsText" priority="83" operator="containsText" id="{C4D9B1D7-EC0D-40AB-ACAB-F5AF96C8BBEB}">
            <xm:f>NOT(ISERROR(SEARCH("Ecart non critique",C38)))</xm:f>
            <xm:f>"Ecart non critique"</xm:f>
            <x14:dxf>
              <font>
                <b/>
                <i val="0"/>
                <color auto="1"/>
              </font>
              <fill>
                <patternFill>
                  <bgColor rgb="FFFFC000"/>
                </patternFill>
              </fill>
            </x14:dxf>
          </x14:cfRule>
          <x14:cfRule type="containsText" priority="84" operator="containsText" id="{815AE79D-CA24-4090-96B5-531D39928199}">
            <xm:f>NOT(ISERROR(SEARCH("Ecart critique",C38)))</xm:f>
            <xm:f>"Ecart critique"</xm:f>
            <x14:dxf>
              <font>
                <b/>
                <i val="0"/>
                <color theme="1"/>
              </font>
              <fill>
                <patternFill>
                  <bgColor rgb="FFFF0000"/>
                </patternFill>
              </fill>
            </x14:dxf>
          </x14:cfRule>
          <xm:sqref>C38</xm:sqref>
        </x14:conditionalFormatting>
        <x14:conditionalFormatting xmlns:xm="http://schemas.microsoft.com/office/excel/2006/main">
          <x14:cfRule type="containsText" priority="66" operator="containsText" id="{810C3090-2546-4621-A7A6-A894EE4C1ABB}">
            <xm:f>NOT(ISERROR(SEARCH("Conforme",C42)))</xm:f>
            <xm:f>"Conforme"</xm:f>
            <x14:dxf>
              <font>
                <b/>
                <i val="0"/>
                <color auto="1"/>
              </font>
              <fill>
                <patternFill>
                  <bgColor rgb="FF92D050"/>
                </patternFill>
              </fill>
            </x14:dxf>
          </x14:cfRule>
          <x14:cfRule type="containsText" priority="67" operator="containsText" id="{20A1DAE4-F6CB-42B3-802E-5C9CDE57548E}">
            <xm:f>NOT(ISERROR(SEARCH("Ecart non critique",C42)))</xm:f>
            <xm:f>"Ecart non critique"</xm:f>
            <x14:dxf>
              <font>
                <b/>
                <i val="0"/>
                <color auto="1"/>
              </font>
              <fill>
                <patternFill>
                  <bgColor rgb="FFFFC000"/>
                </patternFill>
              </fill>
            </x14:dxf>
          </x14:cfRule>
          <x14:cfRule type="containsText" priority="68" operator="containsText" id="{4202C430-A381-4C30-8070-216984F29B91}">
            <xm:f>NOT(ISERROR(SEARCH("Ecart critique",C42)))</xm:f>
            <xm:f>"Ecart critique"</xm:f>
            <x14:dxf>
              <font>
                <b/>
                <i val="0"/>
                <color theme="1"/>
              </font>
              <fill>
                <patternFill>
                  <bgColor rgb="FFFF0000"/>
                </patternFill>
              </fill>
            </x14:dxf>
          </x14:cfRule>
          <xm:sqref>C42</xm:sqref>
        </x14:conditionalFormatting>
        <x14:conditionalFormatting xmlns:xm="http://schemas.microsoft.com/office/excel/2006/main">
          <x14:cfRule type="containsText" priority="58" operator="containsText" id="{FA7C39AC-7F44-4E43-9C4C-7C6AC6AC0651}">
            <xm:f>NOT(ISERROR(SEARCH("Conforme",C45)))</xm:f>
            <xm:f>"Conforme"</xm:f>
            <x14:dxf>
              <font>
                <b/>
                <i val="0"/>
                <color auto="1"/>
              </font>
              <fill>
                <patternFill>
                  <bgColor rgb="FF92D050"/>
                </patternFill>
              </fill>
            </x14:dxf>
          </x14:cfRule>
          <x14:cfRule type="containsText" priority="59" operator="containsText" id="{39D5C9CD-E332-478E-AE76-4336CD3CB6E8}">
            <xm:f>NOT(ISERROR(SEARCH("Ecart non critique",C45)))</xm:f>
            <xm:f>"Ecart non critique"</xm:f>
            <x14:dxf>
              <font>
                <b/>
                <i val="0"/>
                <color auto="1"/>
              </font>
              <fill>
                <patternFill>
                  <bgColor rgb="FFFFC000"/>
                </patternFill>
              </fill>
            </x14:dxf>
          </x14:cfRule>
          <x14:cfRule type="containsText" priority="60" operator="containsText" id="{395A9146-11D2-4736-B889-CE7872591295}">
            <xm:f>NOT(ISERROR(SEARCH("Ecart critique",C45)))</xm:f>
            <xm:f>"Ecart critique"</xm:f>
            <x14:dxf>
              <font>
                <b/>
                <i val="0"/>
                <color theme="1"/>
              </font>
              <fill>
                <patternFill>
                  <bgColor rgb="FFFF0000"/>
                </patternFill>
              </fill>
            </x14:dxf>
          </x14:cfRule>
          <xm:sqref>C45</xm:sqref>
        </x14:conditionalFormatting>
        <x14:conditionalFormatting xmlns:xm="http://schemas.microsoft.com/office/excel/2006/main">
          <x14:cfRule type="containsText" priority="70" operator="containsText" id="{C65174B7-4993-4040-98E0-BD61E8CD050F}">
            <xm:f>NOT(ISERROR(SEARCH("Conforme",C41)))</xm:f>
            <xm:f>"Conforme"</xm:f>
            <x14:dxf>
              <font>
                <b/>
                <i val="0"/>
                <color auto="1"/>
              </font>
              <fill>
                <patternFill>
                  <bgColor rgb="FF92D050"/>
                </patternFill>
              </fill>
            </x14:dxf>
          </x14:cfRule>
          <x14:cfRule type="containsText" priority="71" operator="containsText" id="{9B1A0559-0FF8-49C6-9B76-A87D719FDC28}">
            <xm:f>NOT(ISERROR(SEARCH("Ecart non critique",C41)))</xm:f>
            <xm:f>"Ecart non critique"</xm:f>
            <x14:dxf>
              <font>
                <b/>
                <i val="0"/>
                <color auto="1"/>
              </font>
              <fill>
                <patternFill>
                  <bgColor rgb="FFFFC000"/>
                </patternFill>
              </fill>
            </x14:dxf>
          </x14:cfRule>
          <x14:cfRule type="containsText" priority="72" operator="containsText" id="{E3B05335-6F6D-41B2-B152-896A5592A342}">
            <xm:f>NOT(ISERROR(SEARCH("Ecart critique",C41)))</xm:f>
            <xm:f>"Ecart critique"</xm:f>
            <x14:dxf>
              <font>
                <b/>
                <i val="0"/>
                <color theme="1"/>
              </font>
              <fill>
                <patternFill>
                  <bgColor rgb="FFFF0000"/>
                </patternFill>
              </fill>
            </x14:dxf>
          </x14:cfRule>
          <xm:sqref>C41</xm:sqref>
        </x14:conditionalFormatting>
        <x14:conditionalFormatting xmlns:xm="http://schemas.microsoft.com/office/excel/2006/main">
          <x14:cfRule type="containsText" priority="62" operator="containsText" id="{72CE00F9-1C32-4FDC-A157-4870639C8D7B}">
            <xm:f>NOT(ISERROR(SEARCH("Conforme",C44)))</xm:f>
            <xm:f>"Conforme"</xm:f>
            <x14:dxf>
              <font>
                <b/>
                <i val="0"/>
                <color auto="1"/>
              </font>
              <fill>
                <patternFill>
                  <bgColor rgb="FF92D050"/>
                </patternFill>
              </fill>
            </x14:dxf>
          </x14:cfRule>
          <x14:cfRule type="containsText" priority="63" operator="containsText" id="{418E6C81-36FF-4F66-AC3C-529A65181916}">
            <xm:f>NOT(ISERROR(SEARCH("Ecart non critique",C44)))</xm:f>
            <xm:f>"Ecart non critique"</xm:f>
            <x14:dxf>
              <font>
                <b/>
                <i val="0"/>
                <color auto="1"/>
              </font>
              <fill>
                <patternFill>
                  <bgColor rgb="FFFFC000"/>
                </patternFill>
              </fill>
            </x14:dxf>
          </x14:cfRule>
          <x14:cfRule type="containsText" priority="64" operator="containsText" id="{1C8A99CE-2254-4B56-822A-A591F96D971B}">
            <xm:f>NOT(ISERROR(SEARCH("Ecart critique",C44)))</xm:f>
            <xm:f>"Ecart critique"</xm:f>
            <x14:dxf>
              <font>
                <b/>
                <i val="0"/>
                <color theme="1"/>
              </font>
              <fill>
                <patternFill>
                  <bgColor rgb="FFFF0000"/>
                </patternFill>
              </fill>
            </x14:dxf>
          </x14:cfRule>
          <xm:sqref>C44</xm:sqref>
        </x14:conditionalFormatting>
        <x14:conditionalFormatting xmlns:xm="http://schemas.microsoft.com/office/excel/2006/main">
          <x14:cfRule type="containsText" priority="46" operator="containsText" id="{62CDFD98-3812-41F7-8F32-8B770D61FDDB}">
            <xm:f>NOT(ISERROR(SEARCH("Conforme",C48)))</xm:f>
            <xm:f>"Conforme"</xm:f>
            <x14:dxf>
              <font>
                <b/>
                <i val="0"/>
                <color auto="1"/>
              </font>
              <fill>
                <patternFill>
                  <bgColor rgb="FF92D050"/>
                </patternFill>
              </fill>
            </x14:dxf>
          </x14:cfRule>
          <x14:cfRule type="containsText" priority="47" operator="containsText" id="{007D7878-9347-4276-A937-61695474E960}">
            <xm:f>NOT(ISERROR(SEARCH("Ecart non critique",C48)))</xm:f>
            <xm:f>"Ecart non critique"</xm:f>
            <x14:dxf>
              <font>
                <b/>
                <i val="0"/>
                <color auto="1"/>
              </font>
              <fill>
                <patternFill>
                  <bgColor rgb="FFFFC000"/>
                </patternFill>
              </fill>
            </x14:dxf>
          </x14:cfRule>
          <x14:cfRule type="containsText" priority="48" operator="containsText" id="{12C641CD-7ED4-463C-9306-33F6D81D1432}">
            <xm:f>NOT(ISERROR(SEARCH("Ecart critique",C48)))</xm:f>
            <xm:f>"Ecart critique"</xm:f>
            <x14:dxf>
              <font>
                <b/>
                <i val="0"/>
                <color theme="1"/>
              </font>
              <fill>
                <patternFill>
                  <bgColor rgb="FFFF0000"/>
                </patternFill>
              </fill>
            </x14:dxf>
          </x14:cfRule>
          <xm:sqref>C48</xm:sqref>
        </x14:conditionalFormatting>
        <x14:conditionalFormatting xmlns:xm="http://schemas.microsoft.com/office/excel/2006/main">
          <x14:cfRule type="containsText" priority="50" operator="containsText" id="{AFAC6B90-46FF-44A2-ACE6-BD85F3377B24}">
            <xm:f>NOT(ISERROR(SEARCH("Conforme",C47)))</xm:f>
            <xm:f>"Conforme"</xm:f>
            <x14:dxf>
              <font>
                <b/>
                <i val="0"/>
                <color auto="1"/>
              </font>
              <fill>
                <patternFill>
                  <bgColor rgb="FF92D050"/>
                </patternFill>
              </fill>
            </x14:dxf>
          </x14:cfRule>
          <x14:cfRule type="containsText" priority="51" operator="containsText" id="{56589FCA-3F64-4EE0-B475-3C85590D50D0}">
            <xm:f>NOT(ISERROR(SEARCH("Ecart non critique",C47)))</xm:f>
            <xm:f>"Ecart non critique"</xm:f>
            <x14:dxf>
              <font>
                <b/>
                <i val="0"/>
                <color auto="1"/>
              </font>
              <fill>
                <patternFill>
                  <bgColor rgb="FFFFC000"/>
                </patternFill>
              </fill>
            </x14:dxf>
          </x14:cfRule>
          <x14:cfRule type="containsText" priority="52" operator="containsText" id="{524C9DAA-8B6A-4BEC-865E-C25F7269B0A9}">
            <xm:f>NOT(ISERROR(SEARCH("Ecart critique",C47)))</xm:f>
            <xm:f>"Ecart critique"</xm:f>
            <x14:dxf>
              <font>
                <b/>
                <i val="0"/>
                <color theme="1"/>
              </font>
              <fill>
                <patternFill>
                  <bgColor rgb="FFFF0000"/>
                </patternFill>
              </fill>
            </x14:dxf>
          </x14:cfRule>
          <xm:sqref>C47</xm:sqref>
        </x14:conditionalFormatting>
        <x14:conditionalFormatting xmlns:xm="http://schemas.microsoft.com/office/excel/2006/main">
          <x14:cfRule type="containsText" priority="54" operator="containsText" id="{6E054EE9-4B00-4B98-9123-EEE18F713A1E}">
            <xm:f>NOT(ISERROR(SEARCH("Conforme",C46)))</xm:f>
            <xm:f>"Conforme"</xm:f>
            <x14:dxf>
              <font>
                <b/>
                <i val="0"/>
                <color auto="1"/>
              </font>
              <fill>
                <patternFill>
                  <bgColor rgb="FF92D050"/>
                </patternFill>
              </fill>
            </x14:dxf>
          </x14:cfRule>
          <x14:cfRule type="containsText" priority="55" operator="containsText" id="{6741CA10-5B6F-4A06-BEAD-F21C67329DC2}">
            <xm:f>NOT(ISERROR(SEARCH("Ecart non critique",C46)))</xm:f>
            <xm:f>"Ecart non critique"</xm:f>
            <x14:dxf>
              <font>
                <b/>
                <i val="0"/>
                <color auto="1"/>
              </font>
              <fill>
                <patternFill>
                  <bgColor rgb="FFFFC000"/>
                </patternFill>
              </fill>
            </x14:dxf>
          </x14:cfRule>
          <x14:cfRule type="containsText" priority="56" operator="containsText" id="{0502064C-8896-447D-977F-2F816A4A9045}">
            <xm:f>NOT(ISERROR(SEARCH("Ecart critique",C46)))</xm:f>
            <xm:f>"Ecart critique"</xm:f>
            <x14:dxf>
              <font>
                <b/>
                <i val="0"/>
                <color theme="1"/>
              </font>
              <fill>
                <patternFill>
                  <bgColor rgb="FFFF0000"/>
                </patternFill>
              </fill>
            </x14:dxf>
          </x14:cfRule>
          <xm:sqref>C46</xm:sqref>
        </x14:conditionalFormatting>
        <x14:conditionalFormatting xmlns:xm="http://schemas.microsoft.com/office/excel/2006/main">
          <x14:cfRule type="containsText" priority="42" operator="containsText" id="{84305DAF-22BD-4190-A117-29A61307D3C7}">
            <xm:f>NOT(ISERROR(SEARCH("Conforme",C50)))</xm:f>
            <xm:f>"Conforme"</xm:f>
            <x14:dxf>
              <font>
                <b/>
                <i val="0"/>
                <color auto="1"/>
              </font>
              <fill>
                <patternFill>
                  <bgColor rgb="FF92D050"/>
                </patternFill>
              </fill>
            </x14:dxf>
          </x14:cfRule>
          <x14:cfRule type="containsText" priority="43" operator="containsText" id="{AA724217-98E5-4F7A-8F27-36F74792832F}">
            <xm:f>NOT(ISERROR(SEARCH("Ecart non critique",C50)))</xm:f>
            <xm:f>"Ecart non critique"</xm:f>
            <x14:dxf>
              <font>
                <b/>
                <i val="0"/>
                <color auto="1"/>
              </font>
              <fill>
                <patternFill>
                  <bgColor rgb="FFFFC000"/>
                </patternFill>
              </fill>
            </x14:dxf>
          </x14:cfRule>
          <x14:cfRule type="containsText" priority="44" operator="containsText" id="{7567A65D-2804-4ED0-8578-389F7A1387DF}">
            <xm:f>NOT(ISERROR(SEARCH("Ecart critique",C50)))</xm:f>
            <xm:f>"Ecart critique"</xm:f>
            <x14:dxf>
              <font>
                <b/>
                <i val="0"/>
                <color theme="1"/>
              </font>
              <fill>
                <patternFill>
                  <bgColor rgb="FFFF0000"/>
                </patternFill>
              </fill>
            </x14:dxf>
          </x14:cfRule>
          <xm:sqref>C50</xm:sqref>
        </x14:conditionalFormatting>
        <x14:conditionalFormatting xmlns:xm="http://schemas.microsoft.com/office/excel/2006/main">
          <x14:cfRule type="containsText" priority="38" operator="containsText" id="{18EA439D-60AE-4A1A-840B-42766F5D6932}">
            <xm:f>NOT(ISERROR(SEARCH("Conforme",C51)))</xm:f>
            <xm:f>"Conforme"</xm:f>
            <x14:dxf>
              <font>
                <b/>
                <i val="0"/>
                <color auto="1"/>
              </font>
              <fill>
                <patternFill>
                  <bgColor rgb="FF92D050"/>
                </patternFill>
              </fill>
            </x14:dxf>
          </x14:cfRule>
          <x14:cfRule type="containsText" priority="39" operator="containsText" id="{9E29CB40-7422-412B-B4EA-BD4B5DDC1C98}">
            <xm:f>NOT(ISERROR(SEARCH("Ecart non critique",C51)))</xm:f>
            <xm:f>"Ecart non critique"</xm:f>
            <x14:dxf>
              <font>
                <b/>
                <i val="0"/>
                <color auto="1"/>
              </font>
              <fill>
                <patternFill>
                  <bgColor rgb="FFFFC000"/>
                </patternFill>
              </fill>
            </x14:dxf>
          </x14:cfRule>
          <x14:cfRule type="containsText" priority="40" operator="containsText" id="{03FC48A0-140E-4009-A14F-B9798FE52D0B}">
            <xm:f>NOT(ISERROR(SEARCH("Ecart critique",C51)))</xm:f>
            <xm:f>"Ecart critique"</xm:f>
            <x14:dxf>
              <font>
                <b/>
                <i val="0"/>
                <color theme="1"/>
              </font>
              <fill>
                <patternFill>
                  <bgColor rgb="FFFF0000"/>
                </patternFill>
              </fill>
            </x14:dxf>
          </x14:cfRule>
          <xm:sqref>C51</xm:sqref>
        </x14:conditionalFormatting>
        <x14:conditionalFormatting xmlns:xm="http://schemas.microsoft.com/office/excel/2006/main">
          <x14:cfRule type="containsText" priority="34" operator="containsText" id="{A78CDDC3-CD2F-4819-981F-32FEACB79953}">
            <xm:f>NOT(ISERROR(SEARCH("Conforme",C53)))</xm:f>
            <xm:f>"Conforme"</xm:f>
            <x14:dxf>
              <font>
                <b/>
                <i val="0"/>
                <color auto="1"/>
              </font>
              <fill>
                <patternFill>
                  <bgColor rgb="FF92D050"/>
                </patternFill>
              </fill>
            </x14:dxf>
          </x14:cfRule>
          <x14:cfRule type="containsText" priority="35" operator="containsText" id="{D4AEFC2A-276C-4B2C-B11A-9FBE58C35FBC}">
            <xm:f>NOT(ISERROR(SEARCH("Ecart non critique",C53)))</xm:f>
            <xm:f>"Ecart non critique"</xm:f>
            <x14:dxf>
              <font>
                <b/>
                <i val="0"/>
                <color auto="1"/>
              </font>
              <fill>
                <patternFill>
                  <bgColor rgb="FFFFC000"/>
                </patternFill>
              </fill>
            </x14:dxf>
          </x14:cfRule>
          <x14:cfRule type="containsText" priority="36" operator="containsText" id="{DF64E8F7-1652-4068-990B-3BF8CF56688F}">
            <xm:f>NOT(ISERROR(SEARCH("Ecart critique",C53)))</xm:f>
            <xm:f>"Ecart critique"</xm:f>
            <x14:dxf>
              <font>
                <b/>
                <i val="0"/>
                <color theme="1"/>
              </font>
              <fill>
                <patternFill>
                  <bgColor rgb="FFFF0000"/>
                </patternFill>
              </fill>
            </x14:dxf>
          </x14:cfRule>
          <xm:sqref>C53</xm:sqref>
        </x14:conditionalFormatting>
        <x14:conditionalFormatting xmlns:xm="http://schemas.microsoft.com/office/excel/2006/main">
          <x14:cfRule type="containsText" priority="30" operator="containsText" id="{8F2239D1-ABB0-45EC-83F5-0310AF36A003}">
            <xm:f>NOT(ISERROR(SEARCH("Conforme",C55)))</xm:f>
            <xm:f>"Conforme"</xm:f>
            <x14:dxf>
              <font>
                <b/>
                <i val="0"/>
                <color auto="1"/>
              </font>
              <fill>
                <patternFill>
                  <bgColor rgb="FF92D050"/>
                </patternFill>
              </fill>
            </x14:dxf>
          </x14:cfRule>
          <x14:cfRule type="containsText" priority="31" operator="containsText" id="{618821F5-C8A7-4EF8-B531-F20987803CFB}">
            <xm:f>NOT(ISERROR(SEARCH("Ecart non critique",C55)))</xm:f>
            <xm:f>"Ecart non critique"</xm:f>
            <x14:dxf>
              <font>
                <b/>
                <i val="0"/>
                <color auto="1"/>
              </font>
              <fill>
                <patternFill>
                  <bgColor rgb="FFFFC000"/>
                </patternFill>
              </fill>
            </x14:dxf>
          </x14:cfRule>
          <x14:cfRule type="containsText" priority="32" operator="containsText" id="{CF5BD162-26B8-43DD-BD2C-C9F561280610}">
            <xm:f>NOT(ISERROR(SEARCH("Ecart critique",C55)))</xm:f>
            <xm:f>"Ecart critique"</xm:f>
            <x14:dxf>
              <font>
                <b/>
                <i val="0"/>
                <color theme="1"/>
              </font>
              <fill>
                <patternFill>
                  <bgColor rgb="FFFF0000"/>
                </patternFill>
              </fill>
            </x14:dxf>
          </x14:cfRule>
          <xm:sqref>C55</xm:sqref>
        </x14:conditionalFormatting>
        <x14:conditionalFormatting xmlns:xm="http://schemas.microsoft.com/office/excel/2006/main">
          <x14:cfRule type="containsText" priority="26" operator="containsText" id="{9CBC36BC-6640-4E77-9424-C9B9B0259614}">
            <xm:f>NOT(ISERROR(SEARCH("Conforme",C56)))</xm:f>
            <xm:f>"Conforme"</xm:f>
            <x14:dxf>
              <font>
                <b/>
                <i val="0"/>
                <color auto="1"/>
              </font>
              <fill>
                <patternFill>
                  <bgColor rgb="FF92D050"/>
                </patternFill>
              </fill>
            </x14:dxf>
          </x14:cfRule>
          <x14:cfRule type="containsText" priority="27" operator="containsText" id="{4CB39ED2-93F5-4322-B912-6A0B3E222BA6}">
            <xm:f>NOT(ISERROR(SEARCH("Ecart non critique",C56)))</xm:f>
            <xm:f>"Ecart non critique"</xm:f>
            <x14:dxf>
              <font>
                <b/>
                <i val="0"/>
                <color auto="1"/>
              </font>
              <fill>
                <patternFill>
                  <bgColor rgb="FFFFC000"/>
                </patternFill>
              </fill>
            </x14:dxf>
          </x14:cfRule>
          <x14:cfRule type="containsText" priority="28" operator="containsText" id="{3196C742-0818-4558-A822-09DCB52722B2}">
            <xm:f>NOT(ISERROR(SEARCH("Ecart critique",C56)))</xm:f>
            <xm:f>"Ecart critique"</xm:f>
            <x14:dxf>
              <font>
                <b/>
                <i val="0"/>
                <color theme="1"/>
              </font>
              <fill>
                <patternFill>
                  <bgColor rgb="FFFF0000"/>
                </patternFill>
              </fill>
            </x14:dxf>
          </x14:cfRule>
          <xm:sqref>C56</xm:sqref>
        </x14:conditionalFormatting>
        <x14:conditionalFormatting xmlns:xm="http://schemas.microsoft.com/office/excel/2006/main">
          <x14:cfRule type="containsText" priority="22" operator="containsText" id="{43B06869-7E74-486D-A700-C7762FA1FC65}">
            <xm:f>NOT(ISERROR(SEARCH("Conforme",C57)))</xm:f>
            <xm:f>"Conforme"</xm:f>
            <x14:dxf>
              <font>
                <b/>
                <i val="0"/>
                <color auto="1"/>
              </font>
              <fill>
                <patternFill>
                  <bgColor rgb="FF92D050"/>
                </patternFill>
              </fill>
            </x14:dxf>
          </x14:cfRule>
          <x14:cfRule type="containsText" priority="23" operator="containsText" id="{7B218C13-F141-42D2-BF90-EA97FBEA8C8D}">
            <xm:f>NOT(ISERROR(SEARCH("Ecart non critique",C57)))</xm:f>
            <xm:f>"Ecart non critique"</xm:f>
            <x14:dxf>
              <font>
                <b/>
                <i val="0"/>
                <color auto="1"/>
              </font>
              <fill>
                <patternFill>
                  <bgColor rgb="FFFFC000"/>
                </patternFill>
              </fill>
            </x14:dxf>
          </x14:cfRule>
          <x14:cfRule type="containsText" priority="24" operator="containsText" id="{7711076E-5398-4FA6-B929-8DB715A373FE}">
            <xm:f>NOT(ISERROR(SEARCH("Ecart critique",C57)))</xm:f>
            <xm:f>"Ecart critique"</xm:f>
            <x14:dxf>
              <font>
                <b/>
                <i val="0"/>
                <color theme="1"/>
              </font>
              <fill>
                <patternFill>
                  <bgColor rgb="FFFF0000"/>
                </patternFill>
              </fill>
            </x14:dxf>
          </x14:cfRule>
          <xm:sqref>C57:C61 C63:C66</xm:sqref>
        </x14:conditionalFormatting>
        <x14:conditionalFormatting xmlns:xm="http://schemas.microsoft.com/office/excel/2006/main">
          <x14:cfRule type="containsText" priority="18" operator="containsText" id="{6D64FCC5-CECC-40B7-8768-9F3A28395A40}">
            <xm:f>NOT(ISERROR(SEARCH("Conforme",C67)))</xm:f>
            <xm:f>"Conforme"</xm:f>
            <x14:dxf>
              <font>
                <b/>
                <i val="0"/>
                <color auto="1"/>
              </font>
              <fill>
                <patternFill>
                  <bgColor rgb="FF92D050"/>
                </patternFill>
              </fill>
            </x14:dxf>
          </x14:cfRule>
          <x14:cfRule type="containsText" priority="19" operator="containsText" id="{20E6CB54-F616-489B-BE42-4B97483CEEBB}">
            <xm:f>NOT(ISERROR(SEARCH("Ecart non critique",C67)))</xm:f>
            <xm:f>"Ecart non critique"</xm:f>
            <x14:dxf>
              <font>
                <b/>
                <i val="0"/>
                <color auto="1"/>
              </font>
              <fill>
                <patternFill>
                  <bgColor rgb="FFFFC000"/>
                </patternFill>
              </fill>
            </x14:dxf>
          </x14:cfRule>
          <x14:cfRule type="containsText" priority="20" operator="containsText" id="{9BB6AF98-61B6-4A3D-9939-1EC777CBA8EF}">
            <xm:f>NOT(ISERROR(SEARCH("Ecart critique",C67)))</xm:f>
            <xm:f>"Ecart critique"</xm:f>
            <x14:dxf>
              <font>
                <b/>
                <i val="0"/>
                <color theme="1"/>
              </font>
              <fill>
                <patternFill>
                  <bgColor rgb="FFFF0000"/>
                </patternFill>
              </fill>
            </x14:dxf>
          </x14:cfRule>
          <xm:sqref>C67</xm:sqref>
        </x14:conditionalFormatting>
        <x14:conditionalFormatting xmlns:xm="http://schemas.microsoft.com/office/excel/2006/main">
          <x14:cfRule type="containsText" priority="14" operator="containsText" id="{F8164C05-BC0A-42C2-BFCB-85C2261B9CD0}">
            <xm:f>NOT(ISERROR(SEARCH("Conforme",C68)))</xm:f>
            <xm:f>"Conforme"</xm:f>
            <x14:dxf>
              <font>
                <b/>
                <i val="0"/>
                <color auto="1"/>
              </font>
              <fill>
                <patternFill>
                  <bgColor rgb="FF92D050"/>
                </patternFill>
              </fill>
            </x14:dxf>
          </x14:cfRule>
          <x14:cfRule type="containsText" priority="15" operator="containsText" id="{BE8C31C6-C4F3-4FE5-81AF-D4A20AD19239}">
            <xm:f>NOT(ISERROR(SEARCH("Ecart non critique",C68)))</xm:f>
            <xm:f>"Ecart non critique"</xm:f>
            <x14:dxf>
              <font>
                <b/>
                <i val="0"/>
                <color auto="1"/>
              </font>
              <fill>
                <patternFill>
                  <bgColor rgb="FFFFC000"/>
                </patternFill>
              </fill>
            </x14:dxf>
          </x14:cfRule>
          <x14:cfRule type="containsText" priority="16" operator="containsText" id="{14FA9A07-C807-4C26-9454-15EADF3D2D84}">
            <xm:f>NOT(ISERROR(SEARCH("Ecart critique",C68)))</xm:f>
            <xm:f>"Ecart critique"</xm:f>
            <x14:dxf>
              <font>
                <b/>
                <i val="0"/>
                <color theme="1"/>
              </font>
              <fill>
                <patternFill>
                  <bgColor rgb="FFFF0000"/>
                </patternFill>
              </fill>
            </x14:dxf>
          </x14:cfRule>
          <xm:sqref>C68</xm:sqref>
        </x14:conditionalFormatting>
        <x14:conditionalFormatting xmlns:xm="http://schemas.microsoft.com/office/excel/2006/main">
          <x14:cfRule type="containsText" priority="10" operator="containsText" id="{DBFC16F1-1C99-4CFA-A20D-28DF9DDF7BA2}">
            <xm:f>NOT(ISERROR(SEARCH("Conforme",C69)))</xm:f>
            <xm:f>"Conforme"</xm:f>
            <x14:dxf>
              <font>
                <b/>
                <i val="0"/>
                <color auto="1"/>
              </font>
              <fill>
                <patternFill>
                  <bgColor rgb="FF92D050"/>
                </patternFill>
              </fill>
            </x14:dxf>
          </x14:cfRule>
          <x14:cfRule type="containsText" priority="11" operator="containsText" id="{44828C77-7533-4409-9A29-217753A61220}">
            <xm:f>NOT(ISERROR(SEARCH("Ecart non critique",C69)))</xm:f>
            <xm:f>"Ecart non critique"</xm:f>
            <x14:dxf>
              <font>
                <b/>
                <i val="0"/>
                <color auto="1"/>
              </font>
              <fill>
                <patternFill>
                  <bgColor rgb="FFFFC000"/>
                </patternFill>
              </fill>
            </x14:dxf>
          </x14:cfRule>
          <x14:cfRule type="containsText" priority="12" operator="containsText" id="{AFC06F80-E7BE-4942-9A45-C984E1B641C9}">
            <xm:f>NOT(ISERROR(SEARCH("Ecart critique",C69)))</xm:f>
            <xm:f>"Ecart critique"</xm:f>
            <x14:dxf>
              <font>
                <b/>
                <i val="0"/>
                <color theme="1"/>
              </font>
              <fill>
                <patternFill>
                  <bgColor rgb="FFFF0000"/>
                </patternFill>
              </fill>
            </x14:dxf>
          </x14:cfRule>
          <xm:sqref>C69</xm:sqref>
        </x14:conditionalFormatting>
        <x14:conditionalFormatting xmlns:xm="http://schemas.microsoft.com/office/excel/2006/main">
          <x14:cfRule type="containsText" priority="6" operator="containsText" id="{4882B2E5-212A-47F7-926D-8DFE1D241039}">
            <xm:f>NOT(ISERROR(SEARCH("Conforme",C70)))</xm:f>
            <xm:f>"Conforme"</xm:f>
            <x14:dxf>
              <font>
                <b/>
                <i val="0"/>
                <color auto="1"/>
              </font>
              <fill>
                <patternFill>
                  <bgColor rgb="FF92D050"/>
                </patternFill>
              </fill>
            </x14:dxf>
          </x14:cfRule>
          <x14:cfRule type="containsText" priority="7" operator="containsText" id="{6F667E21-C538-468D-8C7A-CE82D55F2FBD}">
            <xm:f>NOT(ISERROR(SEARCH("Ecart non critique",C70)))</xm:f>
            <xm:f>"Ecart non critique"</xm:f>
            <x14:dxf>
              <font>
                <b/>
                <i val="0"/>
                <color auto="1"/>
              </font>
              <fill>
                <patternFill>
                  <bgColor rgb="FFFFC000"/>
                </patternFill>
              </fill>
            </x14:dxf>
          </x14:cfRule>
          <x14:cfRule type="containsText" priority="8" operator="containsText" id="{7C3AE225-621F-4A51-8162-AE62C72630AC}">
            <xm:f>NOT(ISERROR(SEARCH("Ecart critique",C70)))</xm:f>
            <xm:f>"Ecart critique"</xm:f>
            <x14:dxf>
              <font>
                <b/>
                <i val="0"/>
                <color theme="1"/>
              </font>
              <fill>
                <patternFill>
                  <bgColor rgb="FFFF0000"/>
                </patternFill>
              </fill>
            </x14:dxf>
          </x14:cfRule>
          <xm:sqref>C70</xm:sqref>
        </x14:conditionalFormatting>
        <x14:conditionalFormatting xmlns:xm="http://schemas.microsoft.com/office/excel/2006/main">
          <x14:cfRule type="containsText" priority="2" operator="containsText" id="{13E4623E-AD24-491C-9703-EBC906E00DC1}">
            <xm:f>NOT(ISERROR(SEARCH("Conforme",C71)))</xm:f>
            <xm:f>"Conforme"</xm:f>
            <x14:dxf>
              <font>
                <b/>
                <i val="0"/>
                <color auto="1"/>
              </font>
              <fill>
                <patternFill>
                  <bgColor rgb="FF92D050"/>
                </patternFill>
              </fill>
            </x14:dxf>
          </x14:cfRule>
          <x14:cfRule type="containsText" priority="3" operator="containsText" id="{52C1505A-B22B-443E-B72A-B5F4D50BC9F7}">
            <xm:f>NOT(ISERROR(SEARCH("Ecart non critique",C71)))</xm:f>
            <xm:f>"Ecart non critique"</xm:f>
            <x14:dxf>
              <font>
                <b/>
                <i val="0"/>
                <color auto="1"/>
              </font>
              <fill>
                <patternFill>
                  <bgColor rgb="FFFFC000"/>
                </patternFill>
              </fill>
            </x14:dxf>
          </x14:cfRule>
          <x14:cfRule type="containsText" priority="4" operator="containsText" id="{7B6074BE-59C4-4DC4-A26F-95864723413A}">
            <xm:f>NOT(ISERROR(SEARCH("Ecart critique",C71)))</xm:f>
            <xm:f>"Ecart critique"</xm:f>
            <x14:dxf>
              <font>
                <b/>
                <i val="0"/>
                <color theme="1"/>
              </font>
              <fill>
                <patternFill>
                  <bgColor rgb="FFFF0000"/>
                </patternFill>
              </fill>
            </x14:dxf>
          </x14:cfRule>
          <xm:sqref>C71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AE 1ERE ANNEE OU DEROGATOIRE </vt:lpstr>
      <vt:lpstr>AE 3ème et 5ème année</vt:lpstr>
      <vt:lpstr>'AE 1ERE ANNEE OU DEROGATOIRE '!Zone_d_impression</vt:lpstr>
      <vt:lpstr>'AE 3ème et 5ème année'!Zone_d_impression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CAROLINEH</dc:creator>
  <cp:lastModifiedBy>CAROLINEH</cp:lastModifiedBy>
  <dcterms:created xsi:type="dcterms:W3CDTF">2025-05-19T09:19:48Z</dcterms:created>
  <dcterms:modified xsi:type="dcterms:W3CDTF">2025-05-19T09:24:29Z</dcterms:modified>
</cp:coreProperties>
</file>